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Troskovnik" sheetId="1" r:id="rId1"/>
  </sheets>
  <definedNames>
    <definedName name="_xlnm.Print_Area" localSheetId="0">'Troskovnik'!$A$1:$G$171</definedName>
    <definedName name="_xlnm.Print_Titles" localSheetId="0">'Troskovnik'!$1:$6</definedName>
  </definedNames>
  <calcPr fullCalcOnLoad="1"/>
</workbook>
</file>

<file path=xl/sharedStrings.xml><?xml version="1.0" encoding="utf-8"?>
<sst xmlns="http://schemas.openxmlformats.org/spreadsheetml/2006/main" count="203" uniqueCount="172">
  <si>
    <t>UKLANJANJE GRMLJA I DRVEĆA</t>
  </si>
  <si>
    <t>Stavka obuhvaća sječenje šiblja i stabala svih dimenzija, odsijecanje granja, rezanje stabala i debelih grana na dužine pogodne za prijevoz, vađenje korijenja šiblja te starih panjeva i panjeva novo posječenih stabala, utovar u prijevozno sredstvo i prijevoz na odlagalište. U stavku je uključeno i popunjavanje svih udubina od izvađenih panjeva na temeljnom tlu materijalom kakav je na okolnom temeljnom tlu te zbijanje do propisane zbijenosti. 
Uklanjanje drveća obračunava se po komadu, odnosno m² uzimajući u obzir debljinu (profil) stabla (mjereno na visini 1 m od zemlje) .</t>
  </si>
  <si>
    <r>
      <t>m</t>
    </r>
    <r>
      <rPr>
        <vertAlign val="superscript"/>
        <sz val="11"/>
        <rFont val="Arial"/>
        <family val="2"/>
      </rPr>
      <t>1</t>
    </r>
  </si>
  <si>
    <t>kom</t>
  </si>
  <si>
    <r>
      <t>m</t>
    </r>
    <r>
      <rPr>
        <vertAlign val="superscript"/>
        <sz val="11"/>
        <rFont val="Arial"/>
        <family val="2"/>
      </rPr>
      <t>2</t>
    </r>
  </si>
  <si>
    <t>UKUPNO :</t>
  </si>
  <si>
    <t>J.C.</t>
  </si>
  <si>
    <t>Investitor:</t>
  </si>
  <si>
    <t>Izradio:</t>
  </si>
  <si>
    <t>Opis stavke</t>
  </si>
  <si>
    <t>JM</t>
  </si>
  <si>
    <t>Iznos</t>
  </si>
  <si>
    <t>Količina</t>
  </si>
  <si>
    <t>I.</t>
  </si>
  <si>
    <t>II.</t>
  </si>
  <si>
    <t>PRIPREMNI RADOVI</t>
  </si>
  <si>
    <t>POZICIONIRANJE POSTOJEĆIH INSTALACIJA</t>
  </si>
  <si>
    <t>Red.br.</t>
  </si>
  <si>
    <t xml:space="preserve">GEODETSKI RADOVI </t>
  </si>
  <si>
    <t>ZEMLJANI RADOVI</t>
  </si>
  <si>
    <t>II. ZEMLJANI RADOVI UKUPNO :</t>
  </si>
  <si>
    <t>KOLNIČKA KONSTRUKCIJA</t>
  </si>
  <si>
    <t>PROMETNI ZNAKOVI</t>
  </si>
  <si>
    <t>PDV 25%</t>
  </si>
  <si>
    <t xml:space="preserve">I.    PRIPREMNI RADOVI UKUPNO:       </t>
  </si>
  <si>
    <t>SVEUKUPNO (kn):</t>
  </si>
  <si>
    <t>NAPOMENA:</t>
  </si>
  <si>
    <t>U svim stavkama u kojima je uključen odvoz viška materijala na odlagalište, jedinične cijene moraju uključivati sve  troškove deponiranja, uključujući obavezu izvođača da pronađe odlagalište.</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</si>
  <si>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Obračun po m¹ iskolčene trase.</t>
  </si>
  <si>
    <r>
      <t>m</t>
    </r>
    <r>
      <rPr>
        <vertAlign val="superscript"/>
        <sz val="11"/>
        <rFont val="Arial"/>
        <family val="2"/>
      </rPr>
      <t>2</t>
    </r>
  </si>
  <si>
    <r>
      <t>m</t>
    </r>
    <r>
      <rPr>
        <vertAlign val="superscript"/>
        <sz val="11"/>
        <rFont val="Arial"/>
        <family val="2"/>
      </rPr>
      <t>1</t>
    </r>
  </si>
  <si>
    <t>V.</t>
  </si>
  <si>
    <t>REKAPITULACIJA RADOVA</t>
  </si>
  <si>
    <t>Izvođač je dužan redovito održavati gradilište za cijelo vrijeme izvođenja radova (održavanje zelenila, horizontalnu i vertikalnu signalizaciju i sve ostalo potrebno za sigurno odvijanje prometa), sve do momenta predaje ugovorene građevine.</t>
  </si>
  <si>
    <t>Pozicioniranje postojećih instalacija prema nacrtima i vizualnim pregledom na terenu. Pažljivi ručni iskop probnih šliceva na mjestima koje odredi nadzorni inženjer radi točnog pozicioniranja (tlocrtno i visinski) postojećih instalacija u trasi objekata (cesta, oborinska kanalizacija, kanalizacija elek.komunikacijske mreže). Ucrtavanje pozicija instalacija u nacrt iskolčenja i evidentiranje u Građevinski dnevnik. Ponovno zatrpavanje šliceva u zatečenim slojevima i zatečenim materijalima s propisanim nabijanjem za pojedinu vrstu materijala. Stavka obuhvaća i prijevoz viška materijala na deponiju i troškove deponiranja. 
Obračun prema m¹ izvedenih šliceva.</t>
  </si>
  <si>
    <t>Φ &lt;10 cm</t>
  </si>
  <si>
    <t>IZRADA BANKINA / BERMI OD ZRNATOG KAMENOG MATERIJALA</t>
  </si>
  <si>
    <t>1.1.</t>
  </si>
  <si>
    <t>1.2.</t>
  </si>
  <si>
    <t>3.1.</t>
  </si>
  <si>
    <t>3.2.</t>
  </si>
  <si>
    <t>Građevina:</t>
  </si>
  <si>
    <t>Dio građevine</t>
  </si>
  <si>
    <t>1.3.</t>
  </si>
  <si>
    <t>PROMETNA SIGNALIZACIJA I OPREMA</t>
  </si>
  <si>
    <t>Izvedba, kontrola kvalitete i obračun prema Općim tehničkim uvjetima za radove na cestama (OTU), osim ako je stavkom drugačije definirano.</t>
  </si>
  <si>
    <r>
      <t>m</t>
    </r>
    <r>
      <rPr>
        <vertAlign val="superscript"/>
        <sz val="11"/>
        <rFont val="Arial"/>
        <family val="2"/>
      </rPr>
      <t>3</t>
    </r>
  </si>
  <si>
    <r>
      <t xml:space="preserve"> </t>
    </r>
    <r>
      <rPr>
        <b/>
        <sz val="14"/>
        <rFont val="Arial"/>
        <family val="2"/>
      </rPr>
      <t>OSTALO</t>
    </r>
  </si>
  <si>
    <t>OSTALO</t>
  </si>
  <si>
    <t>ODVODNJA</t>
  </si>
  <si>
    <t>BETONSKI RUBNJACI</t>
  </si>
  <si>
    <t>U stavci je obuhvaćeno:</t>
  </si>
  <si>
    <r>
      <t>Nabava, dobava i ugradnja  gotovih tipskih rubnjaka C35/45  na betonsku podlogu klase C12/15, a prema detalju iz projekta, uključivo sav potreban rad i materijal, kao i zapunjavanje fuga cementnim mortom. Rubnjaci moraju imati atest. 
Obračun po m</t>
    </r>
    <r>
      <rPr>
        <vertAlign val="superscript"/>
        <sz val="11"/>
        <rFont val="Arial"/>
        <family val="2"/>
      </rPr>
      <t>1</t>
    </r>
    <r>
      <rPr>
        <sz val="11"/>
        <rFont val="Arial"/>
        <family val="2"/>
      </rPr>
      <t xml:space="preserve"> izvedenih rubnjaka.</t>
    </r>
  </si>
  <si>
    <t>UKLANJANJE UMJETNIH OBJEKATA, PROMETNIH ZNAKOVA I SLIČNO</t>
  </si>
  <si>
    <t xml:space="preserve">Ovaj rad obuhvaća vađenje i demontiranje prometnih znakova, reklamnih ploča i ostale prometne opreme (kolobrani i odbojnici), rušenje zidova, rušenje postojećih kolničkih konstrukcija i postojećih propusta, uklanjanje rubnjaka, rušenje i/ili premještanje žičanih, drvenih i kamenih ograda, skidanje i premještanje starih ili izradu i postavljanje novih  ulaza (vrata), rušenje napuštenih i dotrajalih zgrada i drugih objekata od kojih se materijal, osim za izradu nasipa, ne može upotrijebiti i za druge namjene. Stavka obuhvaća utovar u prijevozno sredstvo, pronalaženje deponije, odvoz uklonjenog materijala na deponiju i sve troškove deponiranja. </t>
  </si>
  <si>
    <t>Rušenje i uklanjanje postojećih betonskih elemenata.</t>
  </si>
  <si>
    <t>komplet</t>
  </si>
  <si>
    <t>GEODETSKI SNIMAK IZVEDENOG STANJA</t>
  </si>
  <si>
    <t>Geodetski snimak izvedenog stanja. Geodetski snimak izvedenog stanja potrebno je dostaviti u pet (5) primjeraka i jedan (1) primjerak u elektronskoj kopiji na CD-u.  Pri izradi snimka izvedenog stanja treba se držati važećih zakona i propisa.</t>
  </si>
  <si>
    <t>VI.</t>
  </si>
  <si>
    <t>Izrada bankina / bermi od zrnatog kamenog materijala na uredno izvedenu i preuzetu podlogu, širine i debljine u zbijenom stanju prema projektu. U cijenu je uključena nabava, dobava, razastiranje, grubo i fino planiranje, te zbijanje do tražene zbijenosti, debljine sloja i nagiba prema projektu.
Obračun se vrši po m¹ potpuno izvedene bankine/berme debljine 6 cm .</t>
  </si>
  <si>
    <t>Stavke uključuju I sav potreban alat, opremu, rad i materijal na uređenju i čišćenju mjesta rada te utovar, odvoz i istovar viška materijala na deponiju investitora.
Radovi se izvode i obračunavaju prema Općim tehničkim uvjetima za radove na cestama (OTU - 7. i 9. poglavlje).
VERTIKALNA SIGNALIZACIJA
Stavkama troškovnika je obuhvaćena nabava (izrada) i bojenje znakova i stupova, ljepljenje folije, prijevoz i postavljanje (ugradnja) prometnog znaka sa stupom-nosačem, i temeljenjem ili nosačem za postavljanje znaka na betonske nosive stupove, te ostali materijal i radovi vezani uz izradu i postavljanje prometnih znakova.
Znakovi su izrađeni sa retroreflektivnim materijalima stabilnim na UV zračenje i aplikacijom nanešenom na Al-podlogu debljine 2.00 mm, s pojačanim okvirom zbog kvalitete i trajnosti znakova. 
Prometni znakovi se postavljaju na vlastite stupove-nosače promjera 63.5 mm izrađenih od Fe cijevi zaštićenih vrućim cinčanjem ugrađeni u temelje stupa od betona klase C 16/20  oblika krnje piramide čije su stranice donjeg kvadrata 30 cm, gornjeg 20 cm, a visine 70 cm.</t>
  </si>
  <si>
    <t>IZRADA SLIVNIKA OD MONTAŽNIH BETONSKIH CIJEVI</t>
  </si>
  <si>
    <t>3.4.</t>
  </si>
  <si>
    <t>Nabava, dobava i ugradnja materijala za izradu slivnika od montažnih tvornički pripravljenih elemenata kružnog presjeka (beton klase C 35/45) sa oblogom cijevi betonom debljine 9 cm klase C25/30.  Slivnici se ugrađuju na pripremljenu betonsku podlogu prema detalju iz projekta.  Na montirani slivnik treba ugraditi slivničku rešetku s okvirom dimenzija 400x400mm, nosivosti 250 kN. Stavka pored prethodno navedenog također obuhvaća iskop za slivnik sa odvozom iskopanog materijala na deponiju, nabavu, dobavu i ugradnju šljunčanog zasipa oko slivnika do kote posteljice ceste te sav preostali materijal i rad potreban za potpuno dovršenje slivnika.</t>
  </si>
  <si>
    <t>Obračun po komadu izvedenih slivnika.</t>
  </si>
  <si>
    <t>IZRADA SLIVNIČKIH PRIKLJUČAKA NA REVIZIJSKA OKNA</t>
  </si>
  <si>
    <t>Obračun po m¹ izvedenih slivničkih priključaka.</t>
  </si>
  <si>
    <t>Nabava, dobava i ugradnja PEHD cijevi (DN 160mm ili DN 200 mm) klase SN-8 za spoj slivnika i revizijskih okana, odnosno izradu slivničkih priključaka na revizijska okna. Stavka pored prethodno navedenog također obuhvaća sve potrebne iskope za polaganje cijevi sa odvozom iskopanog materijala na deponiju, nabavu, dobavu i ugradnju betonske podloge i obloge cijevi (C16/20) debljine 15cm te šljunčanog materijala za zatrpavanje preostalog dijela rova do kote posteljice ceste, izvedbu prodora u oknima te slivincima sa spojem priključne cijevi na iste preko odgovarajuće spojnice te sav preostali materijal i rad potreban za potpuno dovršenje slivničkih priključaka.</t>
  </si>
  <si>
    <t>m¹</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</si>
  <si>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6.0 cm.</t>
    </r>
  </si>
  <si>
    <t>1.2.1.</t>
  </si>
  <si>
    <t>6.1.</t>
  </si>
  <si>
    <t>Razina projekta:                                            TROŠKOVNIK</t>
  </si>
  <si>
    <r>
      <t>Izrada zelenih površina uz rub nogostupa dobavom i ugradbom rastresitom humusnog tla iz otkopa ili pozajmišta. Debljina sloja 15-20 cm. Uključeni svi radovi i materijal, te usitnjavanje tla, sijanje travne smjese 3 dag po m</t>
    </r>
    <r>
      <rPr>
        <vertAlign val="superscript"/>
        <sz val="11"/>
        <rFont val="Arial"/>
        <family val="2"/>
      </rPr>
      <t>2</t>
    </r>
    <r>
      <rPr>
        <sz val="11"/>
        <rFont val="Arial"/>
        <family val="2"/>
      </rPr>
      <t>, ježenje, valjanje, vlaženje i održavanje do nicanja travnjaka.</t>
    </r>
  </si>
  <si>
    <t>Glodanje asfaltnih slojeva postojećeg kolnika debljine 5-10 cm.</t>
  </si>
  <si>
    <t>Uklanjanje prometnih znakova.</t>
  </si>
  <si>
    <t>Rušenje i uklanjanje postojećih kolnih prilaza.</t>
  </si>
  <si>
    <t>1-03.4.</t>
  </si>
  <si>
    <t>PRILAGOĐAVANJE VISINE POSTOJEĆIH POKLOPACA KOMUNALNIH INSTALACIJA NA NOVU VISINU</t>
  </si>
  <si>
    <t>Prilagođavanje postojećih poklopaca komunalnih instalacija, kao što su ljevanoželjezni poklopci revizijskih okana, okana elektroničke komunikacijske mreže, vodovdonih škrinjica i dr. Stavkom su obuhvaćena sva potrebna rušenja, odvozi viška materijala na odlagalište,  prethodno čišćenje postojećih okana te svi radovi, oprema i materijali potrebni za korekciju visine okna, uključujući ponovnu ugradnju poklopca s okvirom ili zamjenu novim (po uputama nadzornog inženjera).
Obračun po komadu prilagođenog poklopca.</t>
  </si>
  <si>
    <t>2-02.3.</t>
  </si>
  <si>
    <t>ŠIROKI ISKOP U MATERIJALU KATEGORIJE "C"</t>
  </si>
  <si>
    <r>
      <t>Široki iskopi predviđeni projektom, utovar u prijevozno sredstvo te planiranje iskopanih površina. Pri izradi iskopa treba provesti sve mjere sigurnosti pri radu i sva potrebna osiguranja postojećih objekata, komunalnih instalacija i sl. Iskop se vrši do kote posteljice buduće kolničke konstrukcije, odnosno prema pripadajućim nacrtima u projektu. Sve iskope treba urediti prema karakterističnim profilima, predviđenim kotama i predviđenim nagibima iz projekta, odnosno prema zahtjevu nadzornog inženjera.
Obračun prema m</t>
    </r>
    <r>
      <rPr>
        <vertAlign val="superscript"/>
        <sz val="11"/>
        <rFont val="Arial"/>
        <family val="2"/>
      </rPr>
      <t>3</t>
    </r>
    <r>
      <rPr>
        <sz val="11"/>
        <rFont val="Arial"/>
        <family val="2"/>
      </rPr>
      <t xml:space="preserve"> izvedenog iskopa tla u sraslom stanju prema dimenzijama iz projekta.</t>
    </r>
  </si>
  <si>
    <t>2-07.</t>
  </si>
  <si>
    <t>2-08.2.</t>
  </si>
  <si>
    <t>UREĐENJE SLABONOSIVOG TEMELJNOG TLA BOLJIM MATERIJALOM</t>
  </si>
  <si>
    <r>
      <t>m</t>
    </r>
    <r>
      <rPr>
        <vertAlign val="superscript"/>
        <sz val="11"/>
        <rFont val="Arial"/>
        <family val="2"/>
      </rPr>
      <t>3</t>
    </r>
  </si>
  <si>
    <r>
      <t xml:space="preserve">Stavka uključuje iskop sloja slabog materijala (20 cm) u temeljnom tlu / posteljici s odvozom u odlagalište te nabavu, dobavu i ugradnju nasipnog sloja od boljeg materijala (drobljeni kameni materijal, šljunak i sl., 0/63 mm). Iskop se vrši na mjestima gdje se posteljica ne može sabiti na propisanu nosivost, odnosno mjestima gdje materijal posteljice ne udovoljava kriterijima koji se odnose na otpornost prema smrzavanju.  Iskopani materijal odmah odvoziti na deponiju. Posteljicu isplanirati na točnost </t>
    </r>
    <r>
      <rPr>
        <sz val="11"/>
        <rFont val="Symbol"/>
        <family val="1"/>
      </rPr>
      <t>±</t>
    </r>
    <r>
      <rPr>
        <sz val="11"/>
        <rFont val="Arial"/>
        <family val="2"/>
      </rPr>
      <t xml:space="preserve"> 3 cm. 
Obračun se vrši po m</t>
    </r>
    <r>
      <rPr>
        <vertAlign val="superscript"/>
        <sz val="11"/>
        <rFont val="Arial"/>
        <family val="2"/>
      </rPr>
      <t>3</t>
    </r>
    <r>
      <rPr>
        <sz val="11"/>
        <rFont val="Arial"/>
        <family val="2"/>
      </rPr>
      <t xml:space="preserve"> potpuno završenog i zbijenog sloja.</t>
    </r>
  </si>
  <si>
    <t>2-08.4.</t>
  </si>
  <si>
    <t>UREĐENJE SLABONOSIVOG TEMELJNOG TLA GEOTEKSTILOM</t>
  </si>
  <si>
    <t>2-09.3.</t>
  </si>
  <si>
    <t>IZRADA NASIPA OD KAMENOG MATERIJALA</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</si>
  <si>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5.0 cm.</t>
    </r>
  </si>
  <si>
    <t xml:space="preserve">IZRADA NOSIVOG SLOJA  AC 16 base
na kolniku prometnice </t>
  </si>
  <si>
    <t>IZRADA HABAJUĆEG SLOJA AC 8 surf                                                                               na kolniku prometnice.</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</si>
  <si>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3.0 cm.</t>
    </r>
  </si>
  <si>
    <t>Prometni znak PZ B02 promjera kružnice Ø 60 od retroreflektivne folije koeficijenta retrorefleksije razreda RA2. Montira se na FeZn stup promjera 63.5 mm duljine 3,5 m.</t>
  </si>
  <si>
    <t>POPREČNE OZNAKE NA KOLNIKU</t>
  </si>
  <si>
    <r>
      <t>U stavci je obuhvaćena izvedba poprečnih oznaka na kolniku, u svemu prema projektu , opisu iz tehničkih uvjeta kao i Pravilniku o prometnim znakovima i signalizaciji na cestama, uključivo sav potreban rad i materijal.
Rad se mjeri po m</t>
    </r>
    <r>
      <rPr>
        <vertAlign val="superscript"/>
        <sz val="11"/>
        <rFont val="Arial"/>
        <family val="2"/>
      </rPr>
      <t>1</t>
    </r>
    <r>
      <rPr>
        <sz val="11"/>
        <rFont val="Arial"/>
        <family val="2"/>
      </rPr>
      <t xml:space="preserve"> izvedene poprečne oznake u skladu s projektom.</t>
    </r>
  </si>
  <si>
    <r>
      <t>U stavci je obuhvaćena izvedba uzdužnih oznaka na kolniku, u svemu prema projektu , opisu iz tehničkih uvjeta kao i Pravilniku o prometnim znakovima i signalizaciji na cestama, uključivo sav potreban rad i materijal.
Rad se mjeri po m</t>
    </r>
    <r>
      <rPr>
        <vertAlign val="superscript"/>
        <sz val="11"/>
        <rFont val="Arial"/>
        <family val="2"/>
      </rPr>
      <t>1</t>
    </r>
    <r>
      <rPr>
        <sz val="11"/>
        <rFont val="Arial"/>
        <family val="2"/>
      </rPr>
      <t xml:space="preserve"> izvedene udužne oznake u skladu s projektom.</t>
    </r>
  </si>
  <si>
    <t>a) puna razdjelna crta H01 debljine 10 cm</t>
  </si>
  <si>
    <t>a) crta zaustavljanja puna</t>
  </si>
  <si>
    <r>
      <t>Stavka obuhvaća nabavu i dovoz kamenog materijala, nasipanje, razastiranje, prema potrebi vlaženje ili sušenje, te planiranje kamenog materijala u nasipu prema dimenzijama i nagibima danim u projektu, odnosno utvrđenih pokusnom dionicom, te zbijanje odgovarajućim sredstvima, a prema odredbama OTU. Rad mora biti obavljen u skladu s projektom, propisima, programom kontrole i osiguranja kvalitete, zahtjevima nadzornog inženjera i sl. Modul stišljivosti koji treba postići je M</t>
    </r>
    <r>
      <rPr>
        <vertAlign val="subscript"/>
        <sz val="11"/>
        <rFont val="Arial"/>
        <family val="2"/>
      </rPr>
      <t>s</t>
    </r>
    <r>
      <rPr>
        <sz val="11"/>
        <rFont val="Arial"/>
        <family val="2"/>
      </rPr>
      <t>≥40 MN/m², stupanj zbijenosti S</t>
    </r>
    <r>
      <rPr>
        <vertAlign val="subscript"/>
        <sz val="11"/>
        <rFont val="Arial"/>
        <family val="2"/>
      </rPr>
      <t>z</t>
    </r>
    <r>
      <rPr>
        <sz val="11"/>
        <rFont val="Arial"/>
        <family val="2"/>
      </rPr>
      <t>≥100 %.
Izvedba, kontrola kvalitete i obračun prema OTU 2-09.
U cijenu je uključen sav rad na izradi nasipa i nabava materijala te planiranje pokosa nasipa i čišćenje okoline, sav ostali rad, transporti i oprema, kao i ispitivanja i kontrola kvalitete.
Obračun se vrši u m</t>
    </r>
    <r>
      <rPr>
        <vertAlign val="superscript"/>
        <sz val="11"/>
        <rFont val="Arial"/>
        <family val="2"/>
      </rPr>
      <t>3</t>
    </r>
    <r>
      <rPr>
        <sz val="11"/>
        <rFont val="Arial"/>
        <family val="2"/>
      </rPr>
      <t xml:space="preserve"> stvarno ugrađenog i zbijenog nasipa.</t>
    </r>
  </si>
  <si>
    <t>Rubnjaci dimenzija 15/25/100 cm</t>
  </si>
  <si>
    <t>ZAŠTITA EKI INSTALACIJA</t>
  </si>
  <si>
    <t>Zaštita postojećih podzemnih instalacija TK vodova izvedbom gotovih betonskih "U profila". Radovi se obavljaju prema tehničkim uvjetima i uz stručni nadzor nadležne komunalne organizacije i/ili ispostave HT-a. Stavka obuhvaća iskop rova, zaštitu postojeće instalacije u rovu, zatrpavanje pijeskom, odnosno betonom u zoni rekonstrukcije, zatrpavanje rova materijalom za izradu tampona, osiguranje instalacije potrebnim utezima, te sve druge radnje, materijale i pribor i rad potreban za potpunu zaštitu instalacija prema zahtjevu nadležne organizacije od koje izvođač treba ishoditi potrebne suglasnosti.</t>
  </si>
  <si>
    <r>
      <t>Uređenje slabo nosivog temeljnog tla ili posteljice polaganjem netkanog geotekstila, na prethodno poravnato tlo. U cijenu je uključen sav rad, nabava geotekstila i materijala za poravnavanje te ostalog potrebnog materijala, transporti i oprema za pripremu podloge i polaganje geotekstila, kao i ispitivanja i kontrola kvalitete. Prvi sloj nasipa se nanosi s čela u smjeru preklopa i nije uračunat u cijenu ove stavke. 
Geotekstil mora zadovoljavati mehaničke zahtjeve: najveća vlačna sila ≥ 13,5 kn/m</t>
    </r>
    <r>
      <rPr>
        <vertAlign val="superscript"/>
        <sz val="11"/>
        <rFont val="Arial"/>
        <family val="2"/>
      </rPr>
      <t>2</t>
    </r>
    <r>
      <rPr>
        <sz val="11"/>
        <rFont val="Arial"/>
        <family val="2"/>
      </rPr>
      <t>, najveće vlačno istezanje ≥ 55 %, tlačna sila proboja klipa ≥ 2300 N, promjer rupe (ispitivanje padajućom kuglom) &lt; 23 mm, statička sila proboja piramidom ≥ 560 N, dinamička sila proboja piramidom ≥ 390 N.
Izvedba, kontrola kvalitete i obračun prema OTU 2-08.4
Obračun je prema stvarnoj površini na koju je položen geotekstil u m</t>
    </r>
    <r>
      <rPr>
        <vertAlign val="superscript"/>
        <sz val="11"/>
        <rFont val="Arial"/>
        <family val="2"/>
      </rPr>
      <t>2</t>
    </r>
    <r>
      <rPr>
        <sz val="11"/>
        <rFont val="Arial"/>
        <family val="2"/>
      </rPr>
      <t xml:space="preserve"> (preklopi se ne uračunavaju). Predviđa se polaganje geotekstila na 20% ukupne površine temeljnog tla. </t>
    </r>
  </si>
  <si>
    <t>PRIJEVOZ MATERIJALA NA UDALJENOST DO 5 KM</t>
  </si>
  <si>
    <t xml:space="preserve">IZRADA NOSIVOG SLOJA OD KAMENOG MATERIJALA (MNS) </t>
  </si>
  <si>
    <r>
      <t>Nabava, dobava i ugradnja zrnatog kamenog materijala (0/63 mm), te izrada mehanički zbijenog nosivog sloja kolničke konstrukcije minimalne debljine 40 cm.
Za izradu ovog sloja koristiti zrnati kameni materijal odgovarajućeg granulometrijskog sastava i propisane čistoće, što je potrebno prethodno ispitati.
Sabijanje vršiti odgovarajućim vibracijskim strojevima, a potrebno je u dijelu kolnika postići zbijenost od Ms</t>
    </r>
    <r>
      <rPr>
        <vertAlign val="subscript"/>
        <sz val="11"/>
        <rFont val="Arial"/>
        <family val="2"/>
      </rPr>
      <t>min</t>
    </r>
    <r>
      <rPr>
        <sz val="11"/>
        <rFont val="Arial"/>
        <family val="2"/>
      </rPr>
      <t xml:space="preserve"> = 80 MN/m</t>
    </r>
    <r>
      <rPr>
        <vertAlign val="superscript"/>
        <sz val="11"/>
        <rFont val="Arial"/>
        <family val="2"/>
      </rPr>
      <t>2</t>
    </r>
    <r>
      <rPr>
        <sz val="12"/>
        <rFont val="Arial"/>
        <family val="2"/>
      </rPr>
      <t>.</t>
    </r>
    <r>
      <rPr>
        <sz val="11"/>
        <rFont val="Arial"/>
        <family val="2"/>
      </rPr>
      <t xml:space="preserve">
Obračun po m</t>
    </r>
    <r>
      <rPr>
        <vertAlign val="superscript"/>
        <sz val="11"/>
        <rFont val="Arial"/>
        <family val="2"/>
      </rPr>
      <t>3</t>
    </r>
    <r>
      <rPr>
        <sz val="11"/>
        <rFont val="Arial"/>
        <family val="2"/>
      </rPr>
      <t xml:space="preserve"> ugrađenog kamenog materijala.</t>
    </r>
  </si>
  <si>
    <t>1-02.</t>
  </si>
  <si>
    <t>1-03.1.</t>
  </si>
  <si>
    <t>1-03.2.</t>
  </si>
  <si>
    <t>1-03.5.</t>
  </si>
  <si>
    <t>1.3.1.</t>
  </si>
  <si>
    <t>1.3.2.</t>
  </si>
  <si>
    <t>1.3.3.</t>
  </si>
  <si>
    <t>1.3.4.</t>
  </si>
  <si>
    <t>1.4.</t>
  </si>
  <si>
    <t>1.5.</t>
  </si>
  <si>
    <t>1.6.</t>
  </si>
  <si>
    <t>1.7.</t>
  </si>
  <si>
    <t>2.1.</t>
  </si>
  <si>
    <t>2.2.</t>
  </si>
  <si>
    <t>2.3.</t>
  </si>
  <si>
    <t>2.4.</t>
  </si>
  <si>
    <t>2.5.</t>
  </si>
  <si>
    <r>
      <t>Prijevoz iskopanog i utovarenog materijala na stalno odlagalište koje osigurava izvođač. Prijevoz do mjesta istovara s razastiranjem, te potrebnim osiguranjem na gradilištu i javnim prometnicama. 
Izvedba, kontrola kvalitete i obračun prema OTU 2-07.
Količina prevezenog materijala mjeri se u m</t>
    </r>
    <r>
      <rPr>
        <vertAlign val="superscript"/>
        <sz val="11"/>
        <rFont val="Arial"/>
        <family val="2"/>
      </rPr>
      <t>3</t>
    </r>
    <r>
      <rPr>
        <sz val="11"/>
        <rFont val="Arial"/>
        <family val="2"/>
      </rPr>
      <t xml:space="preserve"> iskopanog sraslog materijala prema projektu i stvarno prevezenog na udaljenost. do 5 km. </t>
    </r>
  </si>
  <si>
    <t>2.6.</t>
  </si>
  <si>
    <t>2.7.</t>
  </si>
  <si>
    <t>2-61.1.</t>
  </si>
  <si>
    <t>2.8.</t>
  </si>
  <si>
    <t>III.</t>
  </si>
  <si>
    <t>3.3.</t>
  </si>
  <si>
    <t>5-01.</t>
  </si>
  <si>
    <t>5-04.</t>
  </si>
  <si>
    <t>6-03.</t>
  </si>
  <si>
    <t xml:space="preserve">III. KOLNIČKA KONSTRUKCIJA UKUPNO:              </t>
  </si>
  <si>
    <t>IV.</t>
  </si>
  <si>
    <t>4.1.</t>
  </si>
  <si>
    <t>4.1.1.</t>
  </si>
  <si>
    <t>4.1.2.</t>
  </si>
  <si>
    <t>4.2.</t>
  </si>
  <si>
    <t>4.3.</t>
  </si>
  <si>
    <t>3-04.7.1.</t>
  </si>
  <si>
    <t>3-04.</t>
  </si>
  <si>
    <t>3-04.5.</t>
  </si>
  <si>
    <t xml:space="preserve">IV. ODVODNJA UKUPNO:              </t>
  </si>
  <si>
    <t>5.1.</t>
  </si>
  <si>
    <t>5.2.</t>
  </si>
  <si>
    <t>5.1.1.</t>
  </si>
  <si>
    <t>5.2.1.</t>
  </si>
  <si>
    <t xml:space="preserve">V. PROMETNA SIGNALIZACIJA I OPREMA UKUPNO:              </t>
  </si>
  <si>
    <t>OPĆINA SRAČINEC, Varaždinska 88, 42209 Sračinec</t>
  </si>
  <si>
    <t>5.3.</t>
  </si>
  <si>
    <t>5.3.1.</t>
  </si>
  <si>
    <t xml:space="preserve">VI. OSTALO UKUPNO:              </t>
  </si>
  <si>
    <t>RUČNI ISKOP OKO POSTOJEĆIH INSTALACIJA</t>
  </si>
  <si>
    <t xml:space="preserve">Stavka uključuje ručni iskop oko postojećih insatalacija bez obzira na kategoriju terena. Jedinična cijena stavke uključuje sav potreban rad, matreijal i transport za kompletnu izvedbu stavke. Obračun prema m3 izvedenog iskopa tla u sraslom stanju prema dimenzijama iz projekta.
</t>
  </si>
  <si>
    <t>Rubnjaci dimenzija 8/20/50 cm (na vanjskoj strani pješačke staze i kolni ulazi)</t>
  </si>
  <si>
    <t xml:space="preserve">Mjesto i datum izrade:                            Glina,lipanj 2021.         </t>
  </si>
  <si>
    <t>UDZUŽNE OZNAKE OZNAKE NA KOLNIKU</t>
  </si>
  <si>
    <t>bankine širine 0.2 m</t>
  </si>
  <si>
    <t>5.3.2.</t>
  </si>
  <si>
    <t>b) isprekidana razdjelna crta H03 (1+1) debljine 10 cm</t>
  </si>
  <si>
    <t>IZRADA HABAJUĆEG SLOJA AC 11 surf 
na  kolnim ulazima i nogostupu</t>
  </si>
  <si>
    <t>IZMJEŠTANJE NADZEMNOG HIDRANTA</t>
  </si>
  <si>
    <t>Izmještanje nadzemnog hidranta na novu lokaciju udaljenu 2 m od postojećeg hidranta. U cijenu uključen iskop rova i zatrpavenje, komplet sa svim potrebnim
cijevima i fazonskim komadima te spojnim materijalom te ispitivanje i puštanje u funkciju nakon završetka svih radova.</t>
  </si>
  <si>
    <t xml:space="preserve">Izvanredno održavanje Dravske ulice (NC 1-042) u naselju Svibovec Podravski
</t>
  </si>
  <si>
    <t xml:space="preserve">Oznaka projekta:                                         P-05-06/21-GP                  </t>
  </si>
  <si>
    <t>2.7.1.</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</si>
</sst>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a&quot;;&quot;Istina&quot;;&quot;Laž&quot;"/>
    <numFmt numFmtId="168" formatCode="&quot;Uključeno&quot;;&quot;Uključeno&quot;;&quot;Isključeno&quot;"/>
    <numFmt numFmtId="169" formatCode="&quot;Yes&quot;;&quot;Yes&quot;;&quot;No&quot;"/>
    <numFmt numFmtId="170" formatCode="&quot;True&quot;;&quot;True&quot;;&quot;False&quot;"/>
    <numFmt numFmtId="171" formatCode="&quot;On&quot;;&quot;On&quot;;&quot;Off&quot;"/>
    <numFmt numFmtId="172" formatCode="[$€-2]\ #,##0.00_);[Red]\([$€-2]\ #,##0.00\)"/>
    <numFmt numFmtId="173" formatCode="#,##0.00;\-#,##0.00;&quot;&quot;"/>
    <numFmt numFmtId="174" formatCode="#,##0.00_ ;\-#,##0.00\ "/>
    <numFmt numFmtId="175" formatCode="[$-41A]d\.\ mmmm\ yyyy\."/>
    <numFmt numFmtId="176" formatCode="[$€-2]\ #,##0.00"/>
    <numFmt numFmtId="177" formatCode="#,##0.00\ [$kn-41A]"/>
    <numFmt numFmtId="178" formatCode="#,##0.00\ &quot;kn&quot;"/>
  </numFmts>
  <fonts count="66">
    <font>
      <sz val="10"/>
      <name val="Arial"/>
      <family val="0"/>
    </font>
    <font>
      <b/>
      <sz val="11"/>
      <name val="Arial"/>
      <family val="2"/>
    </font>
    <font>
      <sz val="11"/>
      <name val="Arial"/>
      <family val="2"/>
    </font>
    <font>
      <vertAlign val="superscript"/>
      <sz val="11"/>
      <name val="Arial"/>
      <family val="2"/>
    </font>
    <font>
      <sz val="12"/>
      <name val="Times New Roman"/>
      <family val="1"/>
    </font>
    <font>
      <sz val="8"/>
      <name val="Arial"/>
      <family val="2"/>
    </font>
    <font>
      <b/>
      <sz val="11"/>
      <color indexed="10"/>
      <name val="Arial"/>
      <family val="2"/>
    </font>
    <font>
      <sz val="14"/>
      <name val="Arial"/>
      <family val="2"/>
    </font>
    <font>
      <b/>
      <u val="single"/>
      <sz val="18"/>
      <name val="Arial"/>
      <family val="2"/>
    </font>
    <font>
      <b/>
      <sz val="14"/>
      <name val="Arial"/>
      <family val="2"/>
    </font>
    <font>
      <b/>
      <sz val="12"/>
      <name val="Arial"/>
      <family val="2"/>
    </font>
    <font>
      <sz val="16"/>
      <name val="Arial"/>
      <family val="2"/>
    </font>
    <font>
      <sz val="12"/>
      <name val="Arial"/>
      <family val="2"/>
    </font>
    <font>
      <vertAlign val="subscript"/>
      <sz val="11"/>
      <name val="Arial"/>
      <family val="2"/>
    </font>
    <font>
      <b/>
      <sz val="14"/>
      <name val="Times New Roman"/>
      <family val="1"/>
    </font>
    <font>
      <b/>
      <sz val="10"/>
      <name val="Arial"/>
      <family val="2"/>
    </font>
    <font>
      <sz val="11"/>
      <name val="Symbol"/>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30"/>
      <name val="Arial"/>
      <family val="2"/>
    </font>
    <font>
      <sz val="11"/>
      <color indexed="10"/>
      <name val="Arial"/>
      <family val="2"/>
    </font>
    <font>
      <sz val="16"/>
      <color indexed="10"/>
      <name val="Arial"/>
      <family val="2"/>
    </font>
    <font>
      <sz val="10"/>
      <color indexed="10"/>
      <name val="Arial"/>
      <family val="2"/>
    </font>
    <font>
      <b/>
      <sz val="10"/>
      <name val="Calibri"/>
      <family val="2"/>
    </font>
    <font>
      <sz val="16"/>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1"/>
      <color rgb="FFFF0000"/>
      <name val="Arial"/>
      <family val="2"/>
    </font>
    <font>
      <sz val="16"/>
      <color rgb="FFFF0000"/>
      <name val="Arial"/>
      <family val="2"/>
    </font>
    <font>
      <sz val="10"/>
      <color rgb="FFFF0000"/>
      <name val="Arial"/>
      <family val="2"/>
    </font>
    <font>
      <sz val="16"/>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thin"/>
      <bottom style="thin"/>
    </border>
    <border>
      <left style="thin"/>
      <right>
        <color indexed="63"/>
      </right>
      <top style="thin"/>
      <bottom style="thin"/>
    </border>
    <border>
      <left style="thin"/>
      <right style="medium"/>
      <top style="medium"/>
      <bottom style="medium"/>
    </border>
    <border>
      <left style="thin"/>
      <right style="thin"/>
      <top style="thin"/>
      <bottom style="thin"/>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76" fontId="0" fillId="0" borderId="0" applyFill="0" applyBorder="0" applyAlignment="0" applyProtection="0"/>
    <xf numFmtId="165"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3">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2" fillId="0" borderId="0" xfId="0" applyFont="1" applyFill="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vertical="center"/>
      <protection locked="0"/>
    </xf>
    <xf numFmtId="0" fontId="7" fillId="0" borderId="0" xfId="0" applyFont="1" applyAlignment="1" applyProtection="1">
      <alignment horizontal="center"/>
      <protection locked="0"/>
    </xf>
    <xf numFmtId="0" fontId="2" fillId="0" borderId="0" xfId="0" applyFont="1" applyFill="1" applyAlignment="1" applyProtection="1">
      <alignment horizontal="center"/>
      <protection locked="0"/>
    </xf>
    <xf numFmtId="0" fontId="0" fillId="0" borderId="10" xfId="0" applyFill="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0" xfId="0" applyFont="1" applyFill="1" applyAlignment="1">
      <alignment horizontal="justify" vertical="top" wrapText="1"/>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protection locked="0"/>
    </xf>
    <xf numFmtId="0" fontId="2" fillId="0" borderId="0" xfId="0" applyFont="1" applyFill="1" applyBorder="1" applyAlignment="1" applyProtection="1" quotePrefix="1">
      <alignment horizontal="center"/>
      <protection locked="0"/>
    </xf>
    <xf numFmtId="4" fontId="2" fillId="0" borderId="0" xfId="0" applyNumberFormat="1" applyFont="1" applyBorder="1" applyAlignment="1" applyProtection="1">
      <alignment horizontal="center"/>
      <protection locked="0"/>
    </xf>
    <xf numFmtId="4" fontId="2" fillId="0" borderId="0" xfId="0" applyNumberFormat="1" applyFont="1" applyFill="1" applyAlignment="1" applyProtection="1">
      <alignment horizontal="center"/>
      <protection locked="0"/>
    </xf>
    <xf numFmtId="4" fontId="2" fillId="0" borderId="0" xfId="0" applyNumberFormat="1" applyFont="1" applyFill="1" applyBorder="1" applyAlignment="1" applyProtection="1">
      <alignment horizontal="center"/>
      <protection locked="0"/>
    </xf>
    <xf numFmtId="4" fontId="1" fillId="0" borderId="0" xfId="0" applyNumberFormat="1" applyFont="1" applyFill="1" applyBorder="1" applyAlignment="1" applyProtection="1">
      <alignment/>
      <protection/>
    </xf>
    <xf numFmtId="4" fontId="1" fillId="0" borderId="0" xfId="0" applyNumberFormat="1" applyFont="1" applyAlignment="1" applyProtection="1">
      <alignment/>
      <protection locked="0"/>
    </xf>
    <xf numFmtId="2" fontId="0" fillId="0" borderId="0" xfId="0" applyNumberFormat="1" applyAlignment="1" applyProtection="1">
      <alignment horizontal="right"/>
      <protection locked="0"/>
    </xf>
    <xf numFmtId="0" fontId="11" fillId="0" borderId="0" xfId="0" applyFont="1" applyAlignment="1" applyProtection="1">
      <alignment horizontal="center"/>
      <protection locked="0"/>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protection locked="0"/>
    </xf>
    <xf numFmtId="0" fontId="0" fillId="33" borderId="13" xfId="0" applyFill="1" applyBorder="1" applyAlignment="1" applyProtection="1">
      <alignment horizontal="center"/>
      <protection locked="0"/>
    </xf>
    <xf numFmtId="4" fontId="2" fillId="33" borderId="13" xfId="0" applyNumberFormat="1" applyFont="1" applyFill="1" applyBorder="1" applyAlignment="1" applyProtection="1">
      <alignment horizontal="center"/>
      <protection locked="0"/>
    </xf>
    <xf numFmtId="4" fontId="11" fillId="0" borderId="0" xfId="0" applyNumberFormat="1" applyFont="1" applyAlignment="1" applyProtection="1">
      <alignment horizontal="right"/>
      <protection locked="0"/>
    </xf>
    <xf numFmtId="0" fontId="11" fillId="0" borderId="10" xfId="0" applyFont="1" applyBorder="1" applyAlignment="1" applyProtection="1">
      <alignment horizontal="left"/>
      <protection locked="0"/>
    </xf>
    <xf numFmtId="0" fontId="11" fillId="0" borderId="13" xfId="0" applyFont="1" applyBorder="1" applyAlignment="1" applyProtection="1">
      <alignment horizontal="left"/>
      <protection locked="0"/>
    </xf>
    <xf numFmtId="0" fontId="1"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0" fillId="0" borderId="0" xfId="0" applyFill="1" applyBorder="1" applyAlignment="1">
      <alignment/>
    </xf>
    <xf numFmtId="4" fontId="2" fillId="0" borderId="10" xfId="0" applyNumberFormat="1"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Fill="1" applyAlignment="1" applyProtection="1">
      <alignment horizontal="left"/>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Font="1" applyFill="1" applyAlignment="1" applyProtection="1">
      <alignment/>
      <protection locked="0"/>
    </xf>
    <xf numFmtId="0" fontId="9" fillId="33" borderId="13" xfId="0" applyFont="1" applyFill="1" applyBorder="1" applyAlignment="1" applyProtection="1">
      <alignment horizontal="center"/>
      <protection locked="0"/>
    </xf>
    <xf numFmtId="0" fontId="61" fillId="0" borderId="0" xfId="0" applyFont="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0" fillId="0" borderId="14" xfId="0" applyBorder="1" applyAlignment="1" applyProtection="1">
      <alignment/>
      <protection locked="0"/>
    </xf>
    <xf numFmtId="0" fontId="2" fillId="0" borderId="10" xfId="0"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0" fillId="33" borderId="13" xfId="0" applyFont="1" applyFill="1" applyBorder="1" applyAlignment="1" applyProtection="1">
      <alignment horizontal="center"/>
      <protection locked="0"/>
    </xf>
    <xf numFmtId="0" fontId="2" fillId="0" borderId="10" xfId="0" applyFont="1" applyFill="1" applyBorder="1" applyAlignment="1">
      <alignment horizontal="justify" vertical="top" wrapText="1"/>
    </xf>
    <xf numFmtId="0" fontId="0" fillId="0" borderId="10" xfId="0" applyFont="1" applyFill="1" applyBorder="1" applyAlignment="1" applyProtection="1">
      <alignment horizontal="center"/>
      <protection locked="0"/>
    </xf>
    <xf numFmtId="0" fontId="2" fillId="0" borderId="0" xfId="0" applyFont="1" applyFill="1" applyAlignment="1">
      <alignment horizontal="left" wrapText="1"/>
    </xf>
    <xf numFmtId="0" fontId="2" fillId="0" borderId="0" xfId="0" applyFont="1" applyFill="1" applyBorder="1" applyAlignment="1">
      <alignment horizontal="justify" vertical="top" wrapText="1"/>
    </xf>
    <xf numFmtId="0" fontId="0" fillId="0" borderId="0" xfId="0" applyAlignment="1" applyProtection="1">
      <alignment vertical="top"/>
      <protection locked="0"/>
    </xf>
    <xf numFmtId="0" fontId="1" fillId="33" borderId="12" xfId="0" applyFont="1" applyFill="1" applyBorder="1" applyAlignment="1" applyProtection="1">
      <alignment horizontal="center" vertical="top"/>
      <protection locked="0"/>
    </xf>
    <xf numFmtId="0" fontId="1" fillId="0" borderId="0" xfId="0" applyFont="1" applyFill="1" applyBorder="1" applyAlignment="1" applyProtection="1">
      <alignment horizontal="left" vertical="top"/>
      <protection locked="0"/>
    </xf>
    <xf numFmtId="0" fontId="1" fillId="0" borderId="0" xfId="63" applyNumberFormat="1" applyFont="1" applyFill="1" applyBorder="1" applyAlignment="1">
      <alignment horizontal="justify" vertical="top" wrapText="1"/>
      <protection/>
    </xf>
    <xf numFmtId="0" fontId="1" fillId="0" borderId="0" xfId="0" applyFont="1" applyFill="1" applyBorder="1" applyAlignment="1" applyProtection="1">
      <alignment horizontal="justify" vertical="top" wrapText="1"/>
      <protection locked="0"/>
    </xf>
    <xf numFmtId="0" fontId="9" fillId="33" borderId="13" xfId="0" applyFont="1" applyFill="1" applyBorder="1" applyAlignment="1" applyProtection="1">
      <alignment horizontal="left" vertical="top"/>
      <protection locked="0"/>
    </xf>
    <xf numFmtId="0" fontId="2" fillId="0" borderId="0" xfId="0" applyFont="1" applyAlignment="1" applyProtection="1">
      <alignment vertical="top"/>
      <protection locked="0"/>
    </xf>
    <xf numFmtId="0" fontId="2" fillId="0" borderId="10" xfId="0" applyFont="1" applyFill="1" applyBorder="1" applyAlignment="1" applyProtection="1">
      <alignment horizontal="justify" vertical="top" wrapText="1"/>
      <protection locked="0"/>
    </xf>
    <xf numFmtId="0" fontId="2" fillId="0" borderId="0" xfId="0" applyFont="1" applyFill="1" applyBorder="1" applyAlignment="1" applyProtection="1">
      <alignment vertical="top"/>
      <protection locked="0"/>
    </xf>
    <xf numFmtId="0" fontId="10" fillId="33" borderId="13"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6" fillId="0" borderId="0" xfId="0" applyFont="1" applyFill="1" applyAlignment="1" applyProtection="1">
      <alignment horizontal="left" vertical="top"/>
      <protection locked="0"/>
    </xf>
    <xf numFmtId="0" fontId="0" fillId="0" borderId="0" xfId="0" applyFill="1" applyBorder="1" applyAlignment="1" applyProtection="1">
      <alignment vertical="top"/>
      <protection locked="0"/>
    </xf>
    <xf numFmtId="0" fontId="0" fillId="0" borderId="0" xfId="0" applyFont="1" applyAlignment="1" applyProtection="1">
      <alignment vertical="top"/>
      <protection locked="0"/>
    </xf>
    <xf numFmtId="0" fontId="1" fillId="0" borderId="0" xfId="0" applyFont="1" applyFill="1" applyAlignment="1" applyProtection="1">
      <alignment horizontal="left" vertical="top"/>
      <protection locked="0"/>
    </xf>
    <xf numFmtId="0" fontId="10" fillId="33" borderId="13" xfId="0" applyFont="1" applyFill="1" applyBorder="1" applyAlignment="1" applyProtection="1">
      <alignment horizontal="left" vertical="top"/>
      <protection locked="0"/>
    </xf>
    <xf numFmtId="0" fontId="0" fillId="0" borderId="0" xfId="0" applyFill="1" applyBorder="1" applyAlignment="1">
      <alignment vertical="top"/>
    </xf>
    <xf numFmtId="0" fontId="11" fillId="0" borderId="10" xfId="0" applyFont="1" applyBorder="1" applyAlignment="1" applyProtection="1">
      <alignment vertical="top"/>
      <protection locked="0"/>
    </xf>
    <xf numFmtId="0" fontId="11" fillId="0" borderId="13" xfId="0" applyFont="1" applyBorder="1" applyAlignment="1" applyProtection="1">
      <alignment vertical="top"/>
      <protection locked="0"/>
    </xf>
    <xf numFmtId="0" fontId="11" fillId="0" borderId="0" xfId="0" applyFont="1" applyAlignment="1" applyProtection="1">
      <alignment horizontal="left" vertical="top"/>
      <protection locked="0"/>
    </xf>
    <xf numFmtId="0" fontId="11" fillId="0" borderId="0" xfId="0" applyFont="1" applyAlignment="1" applyProtection="1">
      <alignment vertical="top"/>
      <protection locked="0"/>
    </xf>
    <xf numFmtId="0" fontId="4" fillId="0" borderId="0" xfId="0"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protection locked="0"/>
    </xf>
    <xf numFmtId="4" fontId="62" fillId="0" borderId="0" xfId="0" applyNumberFormat="1" applyFont="1" applyAlignment="1" applyProtection="1">
      <alignment horizontal="center"/>
      <protection locked="0"/>
    </xf>
    <xf numFmtId="4" fontId="62" fillId="33" borderId="13" xfId="0" applyNumberFormat="1" applyFont="1" applyFill="1" applyBorder="1" applyAlignment="1" applyProtection="1">
      <alignment horizontal="center"/>
      <protection locked="0"/>
    </xf>
    <xf numFmtId="4" fontId="62" fillId="0" borderId="0" xfId="0" applyNumberFormat="1" applyFont="1" applyBorder="1" applyAlignment="1" applyProtection="1">
      <alignment horizontal="center"/>
      <protection locked="0"/>
    </xf>
    <xf numFmtId="4" fontId="62" fillId="0" borderId="0" xfId="0" applyNumberFormat="1" applyFont="1" applyFill="1" applyBorder="1" applyAlignment="1" applyProtection="1">
      <alignment horizontal="center"/>
      <protection locked="0"/>
    </xf>
    <xf numFmtId="4" fontId="63" fillId="0" borderId="0" xfId="0" applyNumberFormat="1" applyFont="1" applyAlignment="1" applyProtection="1">
      <alignment horizontal="right"/>
      <protection locked="0"/>
    </xf>
    <xf numFmtId="4" fontId="1" fillId="33" borderId="12" xfId="0" applyNumberFormat="1" applyFont="1" applyFill="1" applyBorder="1" applyAlignment="1" applyProtection="1">
      <alignment horizontal="center" vertical="center"/>
      <protection locked="0"/>
    </xf>
    <xf numFmtId="4" fontId="1"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horizontal="justify" wrapText="1"/>
      <protection locked="0"/>
    </xf>
    <xf numFmtId="0" fontId="14" fillId="33" borderId="13" xfId="0" applyFont="1" applyFill="1" applyBorder="1" applyAlignment="1" applyProtection="1">
      <alignment horizontal="left" vertical="top"/>
      <protection locked="0"/>
    </xf>
    <xf numFmtId="0" fontId="2" fillId="0" borderId="0" xfId="0" applyFont="1" applyFill="1" applyAlignment="1" applyProtection="1">
      <alignment/>
      <protection locked="0"/>
    </xf>
    <xf numFmtId="0" fontId="2" fillId="0" borderId="10" xfId="0" applyFont="1" applyFill="1" applyBorder="1" applyAlignment="1" applyProtection="1">
      <alignment horizontal="center"/>
      <protection locked="0"/>
    </xf>
    <xf numFmtId="0" fontId="2" fillId="0" borderId="10" xfId="0" applyFont="1" applyFill="1" applyBorder="1" applyAlignment="1" applyProtection="1">
      <alignment vertical="top"/>
      <protection locked="0"/>
    </xf>
    <xf numFmtId="0" fontId="9" fillId="33" borderId="13" xfId="0"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2" fillId="0" borderId="0" xfId="0" applyFont="1" applyFill="1" applyAlignment="1" applyProtection="1">
      <alignment vertical="top"/>
      <protection locked="0"/>
    </xf>
    <xf numFmtId="0" fontId="0" fillId="34" borderId="0" xfId="0" applyFont="1" applyFill="1" applyAlignment="1" applyProtection="1">
      <alignment/>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lignment horizontal="justify" vertical="top" wrapText="1"/>
    </xf>
    <xf numFmtId="0" fontId="0" fillId="0" borderId="13" xfId="0" applyFill="1" applyBorder="1" applyAlignment="1" applyProtection="1">
      <alignment horizontal="center"/>
      <protection locked="0"/>
    </xf>
    <xf numFmtId="0" fontId="10" fillId="0" borderId="13" xfId="0" applyFont="1" applyFill="1" applyBorder="1" applyAlignment="1" applyProtection="1">
      <alignment vertical="top"/>
      <protection locked="0"/>
    </xf>
    <xf numFmtId="4" fontId="62" fillId="0" borderId="13" xfId="0" applyNumberFormat="1" applyFont="1" applyFill="1" applyBorder="1" applyAlignment="1" applyProtection="1">
      <alignment horizontal="center"/>
      <protection locked="0"/>
    </xf>
    <xf numFmtId="4" fontId="11" fillId="0" borderId="13" xfId="0" applyNumberFormat="1" applyFont="1" applyBorder="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4" fontId="2" fillId="0" borderId="10" xfId="0" applyNumberFormat="1" applyFont="1" applyFill="1" applyBorder="1" applyAlignment="1" applyProtection="1">
      <alignment horizontal="center"/>
      <protection locked="0"/>
    </xf>
    <xf numFmtId="0" fontId="0" fillId="0" borderId="0" xfId="0" applyFont="1" applyAlignment="1" applyProtection="1">
      <alignment/>
      <protection locked="0"/>
    </xf>
    <xf numFmtId="4" fontId="2" fillId="0" borderId="0" xfId="0" applyNumberFormat="1" applyFont="1" applyFill="1" applyBorder="1" applyAlignment="1" applyProtection="1">
      <alignment horizontal="center"/>
      <protection locked="0"/>
    </xf>
    <xf numFmtId="0" fontId="2" fillId="0" borderId="0" xfId="0" applyFont="1" applyFill="1" applyBorder="1" applyAlignment="1">
      <alignment horizontal="justify" wrapText="1"/>
    </xf>
    <xf numFmtId="0" fontId="2" fillId="0" borderId="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4" fontId="2" fillId="0" borderId="0" xfId="0" applyNumberFormat="1" applyFont="1" applyFill="1" applyBorder="1" applyAlignment="1" applyProtection="1">
      <alignment horizontal="right"/>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lignment horizontal="justify" wrapText="1"/>
    </xf>
    <xf numFmtId="0" fontId="1" fillId="0" borderId="0" xfId="0" applyFont="1" applyFill="1" applyBorder="1" applyAlignment="1" applyProtection="1">
      <alignment horizontal="justify" vertical="top" wrapText="1"/>
      <protection locked="0"/>
    </xf>
    <xf numFmtId="0" fontId="1" fillId="0" borderId="0" xfId="0" applyFont="1" applyFill="1" applyBorder="1" applyAlignment="1" applyProtection="1">
      <alignment horizontal="center"/>
      <protection locked="0"/>
    </xf>
    <xf numFmtId="4" fontId="1" fillId="0" borderId="0" xfId="0" applyNumberFormat="1" applyFont="1" applyFill="1" applyBorder="1" applyAlignment="1" applyProtection="1">
      <alignment horizontal="center"/>
      <protection locked="0"/>
    </xf>
    <xf numFmtId="4" fontId="1" fillId="0" borderId="0" xfId="0" applyNumberFormat="1" applyFont="1" applyFill="1" applyBorder="1" applyAlignment="1" applyProtection="1">
      <alignment horizontal="right"/>
      <protection locked="0"/>
    </xf>
    <xf numFmtId="0" fontId="2" fillId="0" borderId="0" xfId="0" applyFont="1" applyFill="1" applyAlignment="1" applyProtection="1" quotePrefix="1">
      <alignment wrapText="1"/>
      <protection locked="0"/>
    </xf>
    <xf numFmtId="0" fontId="2" fillId="0" borderId="0" xfId="0" applyFont="1" applyFill="1" applyBorder="1" applyAlignment="1" applyProtection="1">
      <alignment horizontal="justify" wrapText="1"/>
      <protection locked="0"/>
    </xf>
    <xf numFmtId="0" fontId="0" fillId="0" borderId="0" xfId="0" applyFont="1" applyBorder="1" applyAlignment="1" applyProtection="1">
      <alignment horizontal="center"/>
      <protection locked="0"/>
    </xf>
    <xf numFmtId="0" fontId="2" fillId="0" borderId="10" xfId="0" applyFont="1" applyFill="1" applyBorder="1" applyAlignment="1" applyProtection="1">
      <alignment horizontal="left" wrapText="1"/>
      <protection locked="0"/>
    </xf>
    <xf numFmtId="4" fontId="15" fillId="0" borderId="0" xfId="0" applyNumberFormat="1" applyFont="1" applyFill="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horizontal="left"/>
      <protection locked="0"/>
    </xf>
    <xf numFmtId="0" fontId="0" fillId="33" borderId="0" xfId="0" applyFill="1" applyBorder="1" applyAlignment="1" applyProtection="1">
      <alignment horizontal="center"/>
      <protection locked="0"/>
    </xf>
    <xf numFmtId="0" fontId="10" fillId="33" borderId="0" xfId="0" applyFont="1" applyFill="1" applyBorder="1" applyAlignment="1" applyProtection="1">
      <alignment vertical="top"/>
      <protection locked="0"/>
    </xf>
    <xf numFmtId="4" fontId="62" fillId="33" borderId="0" xfId="0" applyNumberFormat="1"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top"/>
      <protection locked="0"/>
    </xf>
    <xf numFmtId="0" fontId="0" fillId="0" borderId="0" xfId="0" applyFont="1" applyBorder="1" applyAlignment="1" applyProtection="1">
      <alignment vertical="top"/>
      <protection locked="0"/>
    </xf>
    <xf numFmtId="0" fontId="2" fillId="0" borderId="0" xfId="0" applyFont="1" applyFill="1" applyBorder="1" applyAlignment="1" applyProtection="1">
      <alignment wrapText="1"/>
      <protection locked="0"/>
    </xf>
    <xf numFmtId="4" fontId="0" fillId="0" borderId="0" xfId="0" applyNumberFormat="1" applyAlignment="1" applyProtection="1">
      <alignment/>
      <protection locked="0"/>
    </xf>
    <xf numFmtId="4" fontId="2" fillId="0" borderId="0" xfId="0" applyNumberFormat="1" applyFont="1" applyAlignment="1" applyProtection="1">
      <alignment/>
      <protection locked="0"/>
    </xf>
    <xf numFmtId="4" fontId="1" fillId="33" borderId="15" xfId="0" applyNumberFormat="1" applyFont="1" applyFill="1" applyBorder="1" applyAlignment="1" applyProtection="1">
      <alignment horizontal="center" vertical="center"/>
      <protection locked="0"/>
    </xf>
    <xf numFmtId="4" fontId="0" fillId="0" borderId="0" xfId="0" applyNumberFormat="1" applyBorder="1" applyAlignment="1" applyProtection="1">
      <alignment vertical="center"/>
      <protection locked="0"/>
    </xf>
    <xf numFmtId="4" fontId="2" fillId="33" borderId="13" xfId="0" applyNumberFormat="1" applyFont="1" applyFill="1" applyBorder="1" applyAlignment="1" applyProtection="1">
      <alignment/>
      <protection locked="0"/>
    </xf>
    <xf numFmtId="4" fontId="2" fillId="0" borderId="0" xfId="42" applyNumberFormat="1" applyFont="1" applyBorder="1" applyAlignment="1">
      <alignment horizontal="right" wrapText="1"/>
    </xf>
    <xf numFmtId="4" fontId="0" fillId="0" borderId="0" xfId="0" applyNumberFormat="1" applyAlignment="1" applyProtection="1">
      <alignment/>
      <protection locked="0"/>
    </xf>
    <xf numFmtId="4" fontId="2" fillId="0" borderId="0" xfId="0" applyNumberFormat="1" applyFont="1" applyBorder="1" applyAlignment="1" applyProtection="1">
      <alignment/>
      <protection locked="0"/>
    </xf>
    <xf numFmtId="4" fontId="15" fillId="0" borderId="0" xfId="0" applyNumberFormat="1" applyFont="1" applyAlignment="1" applyProtection="1">
      <alignment/>
      <protection locked="0"/>
    </xf>
    <xf numFmtId="4" fontId="0" fillId="0" borderId="0" xfId="0" applyNumberFormat="1" applyFont="1" applyAlignment="1" applyProtection="1">
      <alignment horizontal="center"/>
      <protection locked="0"/>
    </xf>
    <xf numFmtId="4" fontId="0" fillId="0" borderId="0" xfId="0" applyNumberFormat="1" applyFont="1" applyAlignment="1" applyProtection="1">
      <alignment/>
      <protection locked="0"/>
    </xf>
    <xf numFmtId="4" fontId="0" fillId="0" borderId="0" xfId="0" applyNumberFormat="1" applyFont="1" applyFill="1" applyAlignment="1" applyProtection="1">
      <alignment/>
      <protection locked="0"/>
    </xf>
    <xf numFmtId="4" fontId="0" fillId="0" borderId="0" xfId="0" applyNumberFormat="1" applyFont="1" applyFill="1" applyAlignment="1" applyProtection="1">
      <alignment/>
      <protection locked="0"/>
    </xf>
    <xf numFmtId="4" fontId="0" fillId="0" borderId="0" xfId="0" applyNumberFormat="1" applyFont="1" applyAlignment="1" applyProtection="1">
      <alignment horizontal="center"/>
      <protection locked="0"/>
    </xf>
    <xf numFmtId="4" fontId="0" fillId="0" borderId="0" xfId="0" applyNumberFormat="1" applyFont="1" applyAlignment="1" applyProtection="1">
      <alignment/>
      <protection locked="0"/>
    </xf>
    <xf numFmtId="4" fontId="15" fillId="0" borderId="0" xfId="0" applyNumberFormat="1" applyFont="1" applyAlignment="1">
      <alignment/>
    </xf>
    <xf numFmtId="4" fontId="0" fillId="0" borderId="0" xfId="0" applyNumberFormat="1" applyAlignment="1">
      <alignment/>
    </xf>
    <xf numFmtId="4" fontId="15" fillId="0" borderId="0" xfId="0" applyNumberFormat="1" applyFont="1" applyFill="1" applyAlignment="1" applyProtection="1">
      <alignment horizontal="center"/>
      <protection locked="0"/>
    </xf>
    <xf numFmtId="4" fontId="0" fillId="34" borderId="0" xfId="0" applyNumberFormat="1" applyFont="1" applyFill="1" applyAlignment="1" applyProtection="1">
      <alignment/>
      <protection locked="0"/>
    </xf>
    <xf numFmtId="4" fontId="2"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4" fontId="2" fillId="0" borderId="10" xfId="0" applyNumberFormat="1" applyFont="1" applyFill="1" applyBorder="1" applyAlignment="1" applyProtection="1">
      <alignment/>
      <protection locked="0"/>
    </xf>
    <xf numFmtId="4" fontId="0" fillId="0" borderId="0" xfId="0" applyNumberFormat="1" applyFont="1" applyFill="1" applyAlignment="1" applyProtection="1">
      <alignment/>
      <protection locked="0"/>
    </xf>
    <xf numFmtId="4" fontId="2" fillId="0" borderId="0" xfId="0" applyNumberFormat="1" applyFont="1" applyFill="1" applyBorder="1" applyAlignment="1" applyProtection="1">
      <alignment/>
      <protection locked="0"/>
    </xf>
    <xf numFmtId="4" fontId="1" fillId="33" borderId="13" xfId="0" applyNumberFormat="1" applyFont="1" applyFill="1" applyBorder="1" applyAlignment="1" applyProtection="1">
      <alignment/>
      <protection/>
    </xf>
    <xf numFmtId="4" fontId="15" fillId="0" borderId="0" xfId="0" applyNumberFormat="1" applyFont="1" applyAlignment="1" applyProtection="1">
      <alignment/>
      <protection locked="0"/>
    </xf>
    <xf numFmtId="4" fontId="15" fillId="0" borderId="0" xfId="0" applyNumberFormat="1" applyFont="1" applyFill="1" applyAlignment="1" applyProtection="1">
      <alignment/>
      <protection locked="0"/>
    </xf>
    <xf numFmtId="4" fontId="1" fillId="0" borderId="0" xfId="42" applyNumberFormat="1" applyFont="1" applyBorder="1" applyAlignment="1">
      <alignment horizontal="right" wrapText="1"/>
    </xf>
    <xf numFmtId="4" fontId="2" fillId="33" borderId="0" xfId="0" applyNumberFormat="1" applyFont="1" applyFill="1" applyBorder="1" applyAlignment="1" applyProtection="1">
      <alignment/>
      <protection locked="0"/>
    </xf>
    <xf numFmtId="4" fontId="1" fillId="33" borderId="0" xfId="0" applyNumberFormat="1" applyFont="1" applyFill="1" applyBorder="1" applyAlignment="1" applyProtection="1">
      <alignment/>
      <protection/>
    </xf>
    <xf numFmtId="4" fontId="0" fillId="0" borderId="0" xfId="0" applyNumberFormat="1" applyFont="1" applyAlignment="1" applyProtection="1">
      <alignment vertical="top"/>
      <protection locked="0"/>
    </xf>
    <xf numFmtId="4" fontId="2" fillId="0" borderId="0" xfId="0" applyNumberFormat="1" applyFont="1" applyFill="1" applyAlignment="1" applyProtection="1">
      <alignment horizontal="left"/>
      <protection locked="0"/>
    </xf>
    <xf numFmtId="4" fontId="64" fillId="0" borderId="0" xfId="0" applyNumberFormat="1" applyFont="1" applyAlignment="1" applyProtection="1">
      <alignment/>
      <protection locked="0"/>
    </xf>
    <xf numFmtId="4" fontId="2" fillId="0" borderId="13" xfId="0" applyNumberFormat="1" applyFont="1" applyFill="1" applyBorder="1" applyAlignment="1" applyProtection="1">
      <alignment/>
      <protection locked="0"/>
    </xf>
    <xf numFmtId="4" fontId="1" fillId="0" borderId="13" xfId="0" applyNumberFormat="1" applyFont="1" applyFill="1" applyBorder="1" applyAlignment="1" applyProtection="1">
      <alignment/>
      <protection/>
    </xf>
    <xf numFmtId="4" fontId="2" fillId="0" borderId="0" xfId="0" applyNumberFormat="1" applyFont="1" applyFill="1" applyAlignment="1" applyProtection="1">
      <alignment vertical="top"/>
      <protection locked="0"/>
    </xf>
    <xf numFmtId="4" fontId="0" fillId="34" borderId="0" xfId="0" applyNumberFormat="1" applyFont="1" applyFill="1" applyAlignment="1" applyProtection="1">
      <alignment/>
      <protection locked="0"/>
    </xf>
    <xf numFmtId="4" fontId="0" fillId="0" borderId="0" xfId="0" applyNumberFormat="1" applyFill="1" applyAlignment="1" applyProtection="1">
      <alignment/>
      <protection locked="0"/>
    </xf>
    <xf numFmtId="4" fontId="0" fillId="0" borderId="0" xfId="0" applyNumberFormat="1" applyFont="1" applyFill="1" applyBorder="1" applyAlignment="1" applyProtection="1">
      <alignment/>
      <protection locked="0"/>
    </xf>
    <xf numFmtId="4" fontId="2" fillId="0" borderId="0" xfId="0" applyNumberFormat="1" applyFont="1" applyFill="1" applyAlignment="1" applyProtection="1">
      <alignment/>
      <protection locked="0"/>
    </xf>
    <xf numFmtId="4" fontId="64" fillId="0" borderId="0" xfId="0" applyNumberFormat="1" applyFont="1" applyFill="1" applyBorder="1" applyAlignment="1">
      <alignment/>
    </xf>
    <xf numFmtId="4" fontId="0" fillId="0" borderId="0" xfId="0" applyNumberFormat="1" applyFont="1" applyFill="1" applyBorder="1" applyAlignment="1">
      <alignment/>
    </xf>
    <xf numFmtId="4" fontId="62" fillId="0" borderId="0" xfId="0" applyNumberFormat="1" applyFont="1" applyAlignment="1" applyProtection="1">
      <alignment horizontal="right"/>
      <protection locked="0"/>
    </xf>
    <xf numFmtId="4" fontId="11" fillId="0" borderId="0" xfId="0" applyNumberFormat="1" applyFont="1" applyAlignment="1" applyProtection="1">
      <alignment horizontal="center"/>
      <protection locked="0"/>
    </xf>
    <xf numFmtId="4" fontId="2" fillId="0" borderId="0" xfId="0" applyNumberFormat="1" applyFont="1" applyAlignment="1" applyProtection="1">
      <alignment vertical="center"/>
      <protection locked="0"/>
    </xf>
    <xf numFmtId="4" fontId="62" fillId="0" borderId="0" xfId="0" applyNumberFormat="1" applyFont="1" applyAlignment="1" applyProtection="1">
      <alignment vertical="center"/>
      <protection locked="0"/>
    </xf>
    <xf numFmtId="4" fontId="0" fillId="34" borderId="0" xfId="0" applyNumberFormat="1" applyFill="1" applyAlignment="1" applyProtection="1">
      <alignment/>
      <protection locked="0"/>
    </xf>
    <xf numFmtId="4" fontId="0" fillId="34" borderId="0" xfId="0" applyNumberFormat="1" applyFill="1" applyBorder="1" applyAlignment="1" applyProtection="1">
      <alignment vertical="center"/>
      <protection locked="0"/>
    </xf>
    <xf numFmtId="4" fontId="0" fillId="34" borderId="0" xfId="0" applyNumberFormat="1" applyFill="1" applyAlignment="1" applyProtection="1">
      <alignment/>
      <protection locked="0"/>
    </xf>
    <xf numFmtId="4" fontId="0" fillId="34" borderId="0" xfId="0" applyNumberFormat="1" applyFont="1" applyFill="1" applyAlignment="1" applyProtection="1">
      <alignment/>
      <protection locked="0"/>
    </xf>
    <xf numFmtId="4" fontId="64" fillId="34" borderId="0" xfId="0" applyNumberFormat="1" applyFont="1" applyFill="1" applyAlignment="1" applyProtection="1">
      <alignment/>
      <protection locked="0"/>
    </xf>
    <xf numFmtId="2" fontId="2" fillId="0" borderId="0" xfId="0" applyNumberFormat="1" applyFont="1" applyFill="1" applyBorder="1" applyAlignment="1" applyProtection="1">
      <alignment/>
      <protection locked="0"/>
    </xf>
    <xf numFmtId="0" fontId="2" fillId="0" borderId="0" xfId="0" applyFont="1" applyFill="1" applyAlignment="1" applyProtection="1">
      <alignment/>
      <protection locked="0"/>
    </xf>
    <xf numFmtId="0" fontId="2" fillId="0" borderId="0" xfId="63" applyFont="1" applyFill="1" applyAlignment="1">
      <alignment horizontal="justify" vertical="top" wrapText="1"/>
      <protection/>
    </xf>
    <xf numFmtId="0" fontId="2" fillId="0" borderId="0" xfId="0" applyFont="1" applyFill="1" applyAlignment="1" applyProtection="1">
      <alignment horizontal="center" vertical="top"/>
      <protection locked="0"/>
    </xf>
    <xf numFmtId="0" fontId="15" fillId="0" borderId="0" xfId="0" applyFont="1" applyFill="1" applyAlignment="1" applyProtection="1">
      <alignment/>
      <protection locked="0"/>
    </xf>
    <xf numFmtId="0" fontId="61" fillId="0" borderId="0" xfId="0" applyFont="1" applyFill="1" applyAlignment="1" applyProtection="1">
      <alignment/>
      <protection locked="0"/>
    </xf>
    <xf numFmtId="0" fontId="2" fillId="0" borderId="0" xfId="0" applyFont="1" applyFill="1" applyAlignment="1" applyProtection="1">
      <alignment wrapText="1"/>
      <protection locked="0"/>
    </xf>
    <xf numFmtId="0" fontId="0" fillId="0" borderId="10" xfId="0" applyFont="1" applyFill="1" applyBorder="1" applyAlignment="1" applyProtection="1">
      <alignment horizontal="center"/>
      <protection locked="0"/>
    </xf>
    <xf numFmtId="2" fontId="2" fillId="0" borderId="0" xfId="0" applyNumberFormat="1" applyFont="1" applyBorder="1" applyAlignment="1" applyProtection="1">
      <alignment/>
      <protection locked="0"/>
    </xf>
    <xf numFmtId="0" fontId="15" fillId="0" borderId="0" xfId="0" applyFont="1" applyAlignment="1" applyProtection="1">
      <alignment/>
      <protection locked="0"/>
    </xf>
    <xf numFmtId="4" fontId="15" fillId="0" borderId="0" xfId="0" applyNumberFormat="1" applyFont="1" applyBorder="1" applyAlignment="1" applyProtection="1">
      <alignment vertical="center"/>
      <protection locked="0"/>
    </xf>
    <xf numFmtId="0" fontId="15" fillId="0" borderId="0" xfId="0" applyFont="1" applyAlignment="1" applyProtection="1">
      <alignment/>
      <protection locked="0"/>
    </xf>
    <xf numFmtId="0" fontId="0" fillId="0" borderId="16" xfId="0" applyFont="1" applyBorder="1" applyAlignment="1" applyProtection="1">
      <alignment/>
      <protection locked="0"/>
    </xf>
    <xf numFmtId="0" fontId="0" fillId="0" borderId="14" xfId="0" applyBorder="1" applyAlignment="1" applyProtection="1">
      <alignment vertical="center"/>
      <protection locked="0"/>
    </xf>
    <xf numFmtId="0" fontId="10" fillId="0" borderId="0" xfId="0" applyFont="1" applyFill="1" applyBorder="1" applyAlignment="1" applyProtection="1">
      <alignment vertical="top"/>
      <protection locked="0"/>
    </xf>
    <xf numFmtId="0" fontId="40" fillId="0" borderId="0" xfId="0" applyFont="1" applyAlignment="1">
      <alignment vertical="center"/>
    </xf>
    <xf numFmtId="0" fontId="10"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wrapText="1"/>
      <protection locked="0"/>
    </xf>
    <xf numFmtId="4" fontId="2" fillId="0" borderId="0" xfId="0" applyNumberFormat="1" applyFont="1" applyFill="1" applyBorder="1" applyAlignment="1" applyProtection="1">
      <alignment horizontal="right"/>
      <protection locked="0"/>
    </xf>
    <xf numFmtId="0" fontId="0" fillId="0" borderId="0" xfId="0" applyBorder="1" applyAlignment="1" applyProtection="1">
      <alignment/>
      <protection locked="0"/>
    </xf>
    <xf numFmtId="4" fontId="0" fillId="0" borderId="0" xfId="0" applyNumberFormat="1" applyBorder="1" applyAlignment="1" applyProtection="1">
      <alignment/>
      <protection locked="0"/>
    </xf>
    <xf numFmtId="0" fontId="0" fillId="0" borderId="0" xfId="0" applyBorder="1" applyAlignment="1" applyProtection="1">
      <alignment/>
      <protection locked="0"/>
    </xf>
    <xf numFmtId="173" fontId="65" fillId="0" borderId="0" xfId="0" applyNumberFormat="1" applyFont="1" applyBorder="1" applyAlignment="1" applyProtection="1">
      <alignment horizontal="right"/>
      <protection locked="0"/>
    </xf>
    <xf numFmtId="49" fontId="2" fillId="0" borderId="0" xfId="0" applyNumberFormat="1" applyFont="1" applyFill="1" applyAlignment="1" applyProtection="1">
      <alignment horizontal="right"/>
      <protection locked="0"/>
    </xf>
    <xf numFmtId="49" fontId="2" fillId="0" borderId="10" xfId="0" applyNumberFormat="1" applyFont="1" applyFill="1" applyBorder="1" applyAlignment="1" applyProtection="1">
      <alignment/>
      <protection locked="0"/>
    </xf>
    <xf numFmtId="0" fontId="0" fillId="0" borderId="10" xfId="0" applyBorder="1" applyAlignment="1" applyProtection="1">
      <alignment horizontal="center"/>
      <protection locked="0"/>
    </xf>
    <xf numFmtId="0" fontId="2" fillId="0" borderId="0" xfId="0" applyFont="1" applyBorder="1" applyAlignment="1" applyProtection="1">
      <alignment/>
      <protection locked="0"/>
    </xf>
    <xf numFmtId="49" fontId="2" fillId="0" borderId="0" xfId="0" applyNumberFormat="1" applyFont="1" applyFill="1" applyBorder="1" applyAlignment="1" applyProtection="1">
      <alignment/>
      <protection locked="0"/>
    </xf>
    <xf numFmtId="49" fontId="2" fillId="0" borderId="10" xfId="0" applyNumberFormat="1" applyFont="1" applyFill="1" applyBorder="1" applyAlignment="1" applyProtection="1">
      <alignment/>
      <protection locked="0"/>
    </xf>
    <xf numFmtId="0" fontId="2" fillId="0" borderId="0" xfId="0" applyFont="1" applyFill="1" applyAlignment="1" applyProtection="1">
      <alignment horizontal="right"/>
      <protection locked="0"/>
    </xf>
    <xf numFmtId="0" fontId="2" fillId="0" borderId="10" xfId="0" applyFont="1" applyFill="1" applyBorder="1" applyAlignment="1" applyProtection="1">
      <alignment/>
      <protection locked="0"/>
    </xf>
    <xf numFmtId="2" fontId="2" fillId="0" borderId="10" xfId="0"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Alignment="1">
      <alignment horizontal="left" wrapText="1"/>
    </xf>
    <xf numFmtId="0" fontId="2" fillId="0" borderId="10" xfId="0" applyFont="1" applyFill="1" applyBorder="1" applyAlignment="1" applyProtection="1">
      <alignment/>
      <protection locked="0"/>
    </xf>
    <xf numFmtId="0" fontId="2" fillId="0" borderId="10" xfId="63" applyNumberFormat="1" applyFont="1" applyFill="1" applyBorder="1" applyAlignment="1">
      <alignment horizontal="justify" vertical="top" wrapText="1"/>
      <protection/>
    </xf>
    <xf numFmtId="2" fontId="2" fillId="0" borderId="10"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63" applyNumberFormat="1" applyFont="1" applyFill="1" applyBorder="1" applyAlignment="1">
      <alignment horizontal="justify" vertical="top" wrapText="1"/>
      <protection/>
    </xf>
    <xf numFmtId="2" fontId="2" fillId="0" borderId="0" xfId="0" applyNumberFormat="1" applyFont="1" applyFill="1" applyBorder="1" applyAlignment="1" applyProtection="1">
      <alignment horizontal="center"/>
      <protection locked="0"/>
    </xf>
    <xf numFmtId="173" fontId="2" fillId="0" borderId="0" xfId="42" applyNumberFormat="1" applyFont="1" applyFill="1" applyBorder="1" applyAlignment="1">
      <alignment horizontal="right" wrapText="1"/>
    </xf>
    <xf numFmtId="49" fontId="2" fillId="0" borderId="0" xfId="0" applyNumberFormat="1" applyFont="1" applyAlignment="1" applyProtection="1">
      <alignment horizontal="right"/>
      <protection locked="0"/>
    </xf>
    <xf numFmtId="0" fontId="0" fillId="0" borderId="10" xfId="0" applyFont="1" applyBorder="1" applyAlignment="1" applyProtection="1">
      <alignment horizontal="center"/>
      <protection locked="0"/>
    </xf>
    <xf numFmtId="49" fontId="2" fillId="0" borderId="10" xfId="0" applyNumberFormat="1" applyFont="1" applyBorder="1" applyAlignment="1" applyProtection="1">
      <alignment/>
      <protection locked="0"/>
    </xf>
    <xf numFmtId="49" fontId="2" fillId="0" borderId="0" xfId="0" applyNumberFormat="1" applyFont="1" applyFill="1" applyBorder="1" applyAlignment="1" applyProtection="1">
      <alignment horizontal="right"/>
      <protection locked="0"/>
    </xf>
    <xf numFmtId="0" fontId="2" fillId="0" borderId="0" xfId="0" applyFont="1" applyFill="1" applyAlignment="1" applyProtection="1">
      <alignment horizontal="left" vertical="center" wrapText="1"/>
      <protection locked="0"/>
    </xf>
    <xf numFmtId="49" fontId="2" fillId="0" borderId="10" xfId="0" applyNumberFormat="1" applyFont="1" applyFill="1" applyBorder="1" applyAlignment="1" applyProtection="1">
      <alignment horizontal="right"/>
      <protection locked="0"/>
    </xf>
    <xf numFmtId="0" fontId="2" fillId="0" borderId="10" xfId="0" applyFont="1" applyFill="1" applyBorder="1" applyAlignment="1" applyProtection="1">
      <alignment horizontal="justify" wrapText="1"/>
      <protection locked="0"/>
    </xf>
    <xf numFmtId="0" fontId="0" fillId="0" borderId="0" xfId="0" applyAlignment="1" applyProtection="1">
      <alignment horizontal="center" vertical="center"/>
      <protection locked="0"/>
    </xf>
    <xf numFmtId="0" fontId="1" fillId="33" borderId="17" xfId="0" applyFont="1" applyFill="1" applyBorder="1" applyAlignment="1" applyProtection="1">
      <alignment horizontal="center" vertical="center"/>
      <protection locked="0"/>
    </xf>
    <xf numFmtId="49" fontId="2" fillId="0" borderId="0" xfId="0" applyNumberFormat="1" applyFont="1" applyAlignment="1" applyProtection="1">
      <alignment horizontal="center"/>
      <protection locked="0"/>
    </xf>
    <xf numFmtId="49" fontId="2" fillId="0" borderId="0" xfId="0" applyNumberFormat="1" applyFont="1" applyFill="1" applyAlignment="1" applyProtection="1">
      <alignment horizontal="center"/>
      <protection locked="0"/>
    </xf>
    <xf numFmtId="49" fontId="2" fillId="0" borderId="10"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49" fontId="2" fillId="0" borderId="10" xfId="0" applyNumberFormat="1" applyFont="1" applyFill="1" applyBorder="1" applyAlignment="1" applyProtection="1">
      <alignment horizontal="center"/>
      <protection locked="0"/>
    </xf>
    <xf numFmtId="4" fontId="0" fillId="34" borderId="0" xfId="0" applyNumberFormat="1" applyFill="1" applyAlignment="1" applyProtection="1">
      <alignment/>
      <protection locked="0"/>
    </xf>
    <xf numFmtId="4" fontId="15" fillId="34" borderId="0" xfId="0" applyNumberFormat="1" applyFont="1" applyFill="1" applyAlignment="1" applyProtection="1">
      <alignment/>
      <protection locked="0"/>
    </xf>
    <xf numFmtId="4" fontId="15" fillId="0" borderId="0" xfId="0" applyNumberFormat="1" applyFont="1" applyBorder="1" applyAlignment="1" applyProtection="1">
      <alignment/>
      <protection locked="0"/>
    </xf>
    <xf numFmtId="4" fontId="0" fillId="34" borderId="0" xfId="0" applyNumberFormat="1" applyFill="1" applyBorder="1" applyAlignment="1" applyProtection="1">
      <alignment/>
      <protection locked="0"/>
    </xf>
    <xf numFmtId="0" fontId="2" fillId="0" borderId="0" xfId="0" applyFont="1" applyFill="1" applyBorder="1" applyAlignment="1" applyProtection="1">
      <alignment/>
      <protection locked="0"/>
    </xf>
    <xf numFmtId="0" fontId="2" fillId="0" borderId="10" xfId="63" applyNumberFormat="1" applyFont="1" applyFill="1" applyBorder="1" applyAlignment="1">
      <alignment horizontal="left" vertical="top" wrapText="1"/>
      <protection/>
    </xf>
    <xf numFmtId="0" fontId="2" fillId="0" borderId="10" xfId="0" applyFont="1" applyFill="1" applyBorder="1" applyAlignment="1" applyProtection="1" quotePrefix="1">
      <alignment horizontal="center"/>
      <protection locked="0"/>
    </xf>
    <xf numFmtId="4" fontId="62" fillId="0" borderId="10" xfId="0" applyNumberFormat="1" applyFont="1" applyFill="1" applyBorder="1" applyAlignment="1" applyProtection="1">
      <alignment horizontal="center"/>
      <protection locked="0"/>
    </xf>
    <xf numFmtId="4" fontId="62" fillId="0" borderId="0" xfId="0" applyNumberFormat="1" applyFont="1" applyFill="1" applyAlignment="1" applyProtection="1">
      <alignment horizontal="center"/>
      <protection locked="0"/>
    </xf>
    <xf numFmtId="4" fontId="2" fillId="0" borderId="0" xfId="0" applyNumberFormat="1" applyFont="1" applyFill="1" applyAlignment="1" applyProtection="1">
      <alignment/>
      <protection locked="0"/>
    </xf>
    <xf numFmtId="4" fontId="2" fillId="0" borderId="10" xfId="42" applyNumberFormat="1" applyFont="1" applyFill="1" applyBorder="1" applyAlignment="1">
      <alignment horizontal="right" wrapText="1"/>
    </xf>
    <xf numFmtId="4" fontId="2" fillId="0" borderId="0" xfId="42" applyNumberFormat="1" applyFont="1" applyFill="1" applyBorder="1" applyAlignment="1">
      <alignment horizontal="right" wrapText="1"/>
    </xf>
    <xf numFmtId="4" fontId="2" fillId="0" borderId="0" xfId="0" applyNumberFormat="1" applyFont="1" applyFill="1" applyBorder="1" applyAlignment="1" applyProtection="1">
      <alignment/>
      <protection locked="0"/>
    </xf>
    <xf numFmtId="4" fontId="2" fillId="0" borderId="0" xfId="42" applyNumberFormat="1" applyFont="1" applyFill="1" applyBorder="1" applyAlignment="1">
      <alignment horizontal="right" wrapText="1"/>
    </xf>
    <xf numFmtId="173" fontId="2" fillId="0" borderId="0" xfId="42" applyNumberFormat="1" applyFont="1" applyFill="1" applyBorder="1" applyAlignment="1">
      <alignment horizontal="right" wrapText="1"/>
    </xf>
    <xf numFmtId="4" fontId="2" fillId="0" borderId="10" xfId="0" applyNumberFormat="1" applyFont="1" applyFill="1" applyBorder="1" applyAlignment="1" applyProtection="1">
      <alignment horizontal="right"/>
      <protection locked="0"/>
    </xf>
    <xf numFmtId="173" fontId="2" fillId="0" borderId="10" xfId="42" applyNumberFormat="1" applyFont="1" applyFill="1" applyBorder="1" applyAlignment="1">
      <alignment horizontal="right" wrapText="1"/>
    </xf>
    <xf numFmtId="2" fontId="2" fillId="0" borderId="0"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4" fontId="2" fillId="0" borderId="10"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2" fontId="2" fillId="0" borderId="10" xfId="0" applyNumberFormat="1" applyFont="1" applyFill="1" applyBorder="1" applyAlignment="1" applyProtection="1">
      <alignment/>
      <protection locked="0"/>
    </xf>
    <xf numFmtId="4" fontId="2" fillId="0" borderId="10" xfId="0" applyNumberFormat="1" applyFont="1" applyFill="1" applyBorder="1" applyAlignment="1" applyProtection="1">
      <alignment/>
      <protection/>
    </xf>
    <xf numFmtId="2" fontId="2" fillId="0" borderId="10" xfId="0" applyNumberFormat="1" applyFont="1" applyFill="1" applyBorder="1" applyAlignment="1" applyProtection="1">
      <alignment/>
      <protection locked="0"/>
    </xf>
    <xf numFmtId="173" fontId="2" fillId="0" borderId="10" xfId="42" applyNumberFormat="1" applyFont="1" applyFill="1" applyBorder="1" applyAlignment="1">
      <alignment horizontal="right" wrapText="1"/>
    </xf>
    <xf numFmtId="2" fontId="2" fillId="0" borderId="0" xfId="0" applyNumberFormat="1" applyFont="1" applyFill="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Fill="1" applyBorder="1" applyAlignment="1" applyProtection="1">
      <alignment horizontal="right"/>
      <protection locked="0"/>
    </xf>
    <xf numFmtId="4" fontId="2" fillId="0" borderId="10" xfId="0" applyNumberFormat="1" applyFont="1" applyFill="1" applyBorder="1" applyAlignment="1" applyProtection="1">
      <alignment horizontal="right"/>
      <protection locked="0"/>
    </xf>
    <xf numFmtId="4" fontId="2" fillId="0" borderId="0" xfId="0" applyNumberFormat="1" applyFont="1" applyFill="1" applyAlignment="1" applyProtection="1">
      <alignment horizontal="left"/>
      <protection locked="0"/>
    </xf>
    <xf numFmtId="0" fontId="11" fillId="0" borderId="0" xfId="0" applyFont="1" applyAlignment="1" applyProtection="1">
      <alignment horizontal="center"/>
      <protection locked="0"/>
    </xf>
    <xf numFmtId="4" fontId="11" fillId="0" borderId="13" xfId="0" applyNumberFormat="1" applyFont="1" applyBorder="1" applyAlignment="1" applyProtection="1">
      <alignment horizontal="right"/>
      <protection locked="0"/>
    </xf>
    <xf numFmtId="4" fontId="11" fillId="0" borderId="10" xfId="0" applyNumberFormat="1" applyFont="1" applyBorder="1" applyAlignment="1" applyProtection="1">
      <alignment horizontal="right"/>
      <protection locked="0"/>
    </xf>
    <xf numFmtId="0" fontId="2" fillId="0" borderId="0" xfId="0" applyFont="1" applyFill="1" applyAlignment="1">
      <alignment horizontal="left" wrapText="1"/>
    </xf>
    <xf numFmtId="0" fontId="2" fillId="0" borderId="0" xfId="0" applyFont="1" applyAlignment="1" applyProtection="1">
      <alignment horizontal="center" vertical="center"/>
      <protection locked="0"/>
    </xf>
    <xf numFmtId="173" fontId="65" fillId="0" borderId="0" xfId="0" applyNumberFormat="1" applyFont="1" applyBorder="1" applyAlignment="1" applyProtection="1">
      <alignment horizontal="right"/>
      <protection locked="0"/>
    </xf>
    <xf numFmtId="4" fontId="11" fillId="0" borderId="18" xfId="0" applyNumberFormat="1" applyFont="1" applyBorder="1" applyAlignment="1" applyProtection="1">
      <alignment horizontal="right"/>
      <protection locked="0"/>
    </xf>
    <xf numFmtId="4" fontId="11" fillId="0" borderId="19" xfId="0" applyNumberFormat="1" applyFont="1" applyBorder="1" applyAlignment="1" applyProtection="1">
      <alignment horizontal="right"/>
      <protection locked="0"/>
    </xf>
    <xf numFmtId="0" fontId="11" fillId="0" borderId="18" xfId="0" applyFont="1" applyBorder="1" applyAlignment="1" applyProtection="1">
      <alignment horizontal="left"/>
      <protection locked="0"/>
    </xf>
    <xf numFmtId="0" fontId="11" fillId="0" borderId="20"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0" fillId="0" borderId="14" xfId="0" applyFont="1" applyBorder="1" applyAlignment="1">
      <alignment horizontal="left"/>
    </xf>
    <xf numFmtId="0" fontId="0" fillId="0" borderId="13" xfId="0" applyBorder="1" applyAlignment="1">
      <alignment horizontal="left"/>
    </xf>
    <xf numFmtId="0" fontId="0" fillId="0" borderId="21" xfId="0" applyBorder="1" applyAlignment="1">
      <alignment horizontal="left"/>
    </xf>
    <xf numFmtId="0" fontId="0" fillId="0" borderId="14" xfId="0"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14" xfId="0" applyFont="1" applyBorder="1" applyAlignment="1">
      <alignment horizontal="left" wrapText="1"/>
    </xf>
    <xf numFmtId="0" fontId="0" fillId="0" borderId="13" xfId="0" applyBorder="1" applyAlignment="1">
      <alignment horizontal="left" wrapText="1"/>
    </xf>
    <xf numFmtId="0" fontId="0" fillId="0" borderId="21" xfId="0" applyBorder="1" applyAlignment="1">
      <alignment horizontal="left" wrapText="1"/>
    </xf>
    <xf numFmtId="0" fontId="8" fillId="0" borderId="0" xfId="0" applyFont="1" applyAlignment="1" applyProtection="1">
      <alignment horizontal="center"/>
      <protection locked="0"/>
    </xf>
    <xf numFmtId="0" fontId="0" fillId="0" borderId="13"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3"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3" xfId="0" applyBorder="1" applyAlignment="1" applyProtection="1">
      <alignment horizontal="left"/>
      <protection locked="0"/>
    </xf>
    <xf numFmtId="0" fontId="0" fillId="0" borderId="21" xfId="0"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21" xfId="0" applyFont="1" applyBorder="1" applyAlignment="1" applyProtection="1">
      <alignment horizontal="lef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TROSKOVNIK_karlovacka_10_5_HC_Bc" xfId="63"/>
    <cellStyle name="Note" xfId="64"/>
    <cellStyle name="Obično 2"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71"/>
  <sheetViews>
    <sheetView tabSelected="1" view="pageBreakPreview" zoomScaleSheetLayoutView="100" workbookViewId="0" topLeftCell="A1">
      <pane ySplit="6" topLeftCell="A7" activePane="bottomLeft" state="frozen"/>
      <selection pane="topLeft" activeCell="A1" sqref="A1"/>
      <selection pane="bottomLeft" activeCell="L10" sqref="L10"/>
    </sheetView>
  </sheetViews>
  <sheetFormatPr defaultColWidth="9.140625" defaultRowHeight="12.75"/>
  <cols>
    <col min="1" max="1" width="12.28125" style="3" bestFit="1" customWidth="1"/>
    <col min="2" max="2" width="9.28125" style="3" bestFit="1" customWidth="1"/>
    <col min="3" max="3" width="77.140625" style="57" customWidth="1"/>
    <col min="4" max="4" width="9.140625" style="3" customWidth="1"/>
    <col min="5" max="5" width="10.57421875" style="81" customWidth="1"/>
    <col min="6" max="6" width="11.7109375" style="136" customWidth="1"/>
    <col min="7" max="7" width="16.8515625" style="136" bestFit="1" customWidth="1"/>
    <col min="8" max="8" width="11.7109375" style="143" bestFit="1" customWidth="1"/>
    <col min="9" max="9" width="9.8515625" style="135" customWidth="1"/>
    <col min="10" max="10" width="11.28125" style="135" customWidth="1"/>
    <col min="11" max="11" width="9.140625" style="135" customWidth="1"/>
    <col min="12" max="12" width="11.421875" style="181" customWidth="1"/>
    <col min="13" max="13" width="9.140625" style="135" customWidth="1"/>
    <col min="14" max="19" width="9.140625" style="1" customWidth="1"/>
    <col min="20" max="20" width="14.28125" style="1" customWidth="1"/>
    <col min="21" max="16384" width="9.140625" style="1" customWidth="1"/>
  </cols>
  <sheetData>
    <row r="1" spans="1:7" ht="12.75">
      <c r="A1" s="49" t="s">
        <v>7</v>
      </c>
      <c r="B1" s="295" t="s">
        <v>154</v>
      </c>
      <c r="C1" s="296"/>
      <c r="D1" s="285" t="s">
        <v>73</v>
      </c>
      <c r="E1" s="286"/>
      <c r="F1" s="286"/>
      <c r="G1" s="287"/>
    </row>
    <row r="2" spans="1:7" ht="15.75" customHeight="1">
      <c r="A2" s="199" t="s">
        <v>41</v>
      </c>
      <c r="B2" s="297" t="s">
        <v>169</v>
      </c>
      <c r="C2" s="298"/>
      <c r="D2" s="288"/>
      <c r="E2" s="289"/>
      <c r="F2" s="289"/>
      <c r="G2" s="290"/>
    </row>
    <row r="3" spans="1:7" ht="12.75">
      <c r="A3" s="49" t="s">
        <v>42</v>
      </c>
      <c r="B3" s="299"/>
      <c r="C3" s="300"/>
      <c r="D3" s="285" t="s">
        <v>170</v>
      </c>
      <c r="E3" s="286"/>
      <c r="F3" s="286"/>
      <c r="G3" s="287"/>
    </row>
    <row r="4" spans="1:7" ht="12.75">
      <c r="A4" s="198" t="s">
        <v>8</v>
      </c>
      <c r="B4" s="301"/>
      <c r="C4" s="302"/>
      <c r="D4" s="291" t="s">
        <v>161</v>
      </c>
      <c r="E4" s="292"/>
      <c r="F4" s="292"/>
      <c r="G4" s="293"/>
    </row>
    <row r="5" ht="14.25" thickBot="1"/>
    <row r="6" spans="1:18" s="4" customFormat="1" ht="15" customHeight="1" thickBot="1">
      <c r="A6" s="28" t="s">
        <v>17</v>
      </c>
      <c r="B6" s="238"/>
      <c r="C6" s="58" t="s">
        <v>9</v>
      </c>
      <c r="D6" s="29" t="s">
        <v>10</v>
      </c>
      <c r="E6" s="86" t="s">
        <v>12</v>
      </c>
      <c r="F6" s="86" t="s">
        <v>6</v>
      </c>
      <c r="G6" s="137" t="s">
        <v>11</v>
      </c>
      <c r="H6" s="196"/>
      <c r="I6" s="138"/>
      <c r="J6" s="138"/>
      <c r="K6" s="138"/>
      <c r="L6" s="182"/>
      <c r="M6" s="138"/>
      <c r="N6" s="9"/>
      <c r="O6" s="9"/>
      <c r="P6" s="9"/>
      <c r="Q6" s="9"/>
      <c r="R6" s="9"/>
    </row>
    <row r="7" spans="1:18" s="4" customFormat="1" ht="15" customHeight="1">
      <c r="A7" s="36"/>
      <c r="B7" s="36"/>
      <c r="C7" s="59"/>
      <c r="D7" s="36"/>
      <c r="E7" s="87"/>
      <c r="F7" s="87"/>
      <c r="G7" s="87"/>
      <c r="H7" s="196"/>
      <c r="I7" s="138"/>
      <c r="J7" s="138"/>
      <c r="K7" s="138"/>
      <c r="L7" s="182"/>
      <c r="M7" s="138"/>
      <c r="N7" s="9"/>
      <c r="O7" s="9"/>
      <c r="P7" s="9"/>
      <c r="Q7" s="9"/>
      <c r="R7" s="9"/>
    </row>
    <row r="8" spans="1:18" s="4" customFormat="1" ht="15" customHeight="1">
      <c r="A8" s="36"/>
      <c r="B8" s="36"/>
      <c r="C8" s="59" t="s">
        <v>26</v>
      </c>
      <c r="D8" s="36"/>
      <c r="E8" s="87"/>
      <c r="F8" s="87"/>
      <c r="G8" s="87"/>
      <c r="H8" s="196"/>
      <c r="I8" s="138"/>
      <c r="J8" s="138"/>
      <c r="K8" s="138"/>
      <c r="L8" s="182"/>
      <c r="M8" s="138"/>
      <c r="N8" s="9"/>
      <c r="O8" s="9"/>
      <c r="P8" s="9"/>
      <c r="Q8" s="9"/>
      <c r="R8" s="9"/>
    </row>
    <row r="9" spans="1:18" s="4" customFormat="1" ht="41.25">
      <c r="A9" s="36"/>
      <c r="B9" s="36"/>
      <c r="C9" s="60" t="s">
        <v>27</v>
      </c>
      <c r="D9" s="36"/>
      <c r="E9" s="87"/>
      <c r="F9" s="87"/>
      <c r="G9" s="87"/>
      <c r="H9" s="196"/>
      <c r="I9" s="138"/>
      <c r="J9" s="138"/>
      <c r="K9" s="138"/>
      <c r="L9" s="182"/>
      <c r="M9" s="138"/>
      <c r="N9" s="9"/>
      <c r="O9" s="9"/>
      <c r="P9" s="9"/>
      <c r="Q9" s="9"/>
      <c r="R9" s="9"/>
    </row>
    <row r="10" spans="1:18" s="4" customFormat="1" ht="27">
      <c r="A10" s="36"/>
      <c r="B10" s="36"/>
      <c r="C10" s="61" t="s">
        <v>45</v>
      </c>
      <c r="D10" s="36"/>
      <c r="E10" s="87"/>
      <c r="F10" s="87"/>
      <c r="G10" s="87"/>
      <c r="H10" s="196"/>
      <c r="I10" s="138"/>
      <c r="J10" s="138"/>
      <c r="K10" s="138"/>
      <c r="L10" s="182"/>
      <c r="M10" s="138"/>
      <c r="N10" s="9"/>
      <c r="O10" s="9"/>
      <c r="P10" s="9"/>
      <c r="Q10" s="9"/>
      <c r="R10" s="9"/>
    </row>
    <row r="11" spans="1:18" s="4" customFormat="1" ht="54.75">
      <c r="A11" s="36"/>
      <c r="B11" s="36"/>
      <c r="C11" s="61" t="s">
        <v>33</v>
      </c>
      <c r="D11" s="36"/>
      <c r="E11" s="87"/>
      <c r="F11" s="87"/>
      <c r="G11" s="87"/>
      <c r="H11" s="196"/>
      <c r="I11" s="138"/>
      <c r="J11" s="138"/>
      <c r="K11" s="138"/>
      <c r="L11" s="182"/>
      <c r="M11" s="138"/>
      <c r="N11" s="9"/>
      <c r="O11" s="9"/>
      <c r="P11" s="9"/>
      <c r="Q11" s="9"/>
      <c r="R11" s="9"/>
    </row>
    <row r="12" spans="1:7" ht="17.25">
      <c r="A12" s="30" t="s">
        <v>13</v>
      </c>
      <c r="B12" s="30"/>
      <c r="C12" s="62" t="s">
        <v>15</v>
      </c>
      <c r="D12" s="31"/>
      <c r="E12" s="32"/>
      <c r="F12" s="139"/>
      <c r="G12" s="139"/>
    </row>
    <row r="13" spans="1:7" ht="13.5">
      <c r="A13" s="81"/>
      <c r="B13" s="81"/>
      <c r="C13" s="81"/>
      <c r="D13" s="81"/>
      <c r="E13" s="252"/>
      <c r="F13" s="252"/>
      <c r="G13" s="252"/>
    </row>
    <row r="14" spans="1:7" ht="15.75">
      <c r="A14" s="11" t="s">
        <v>37</v>
      </c>
      <c r="B14" s="215" t="s">
        <v>111</v>
      </c>
      <c r="C14" s="16" t="s">
        <v>18</v>
      </c>
      <c r="D14" s="40" t="s">
        <v>2</v>
      </c>
      <c r="E14" s="23">
        <v>140</v>
      </c>
      <c r="F14" s="218"/>
      <c r="G14" s="229">
        <f>E14*F14</f>
        <v>0</v>
      </c>
    </row>
    <row r="15" spans="1:7" ht="69">
      <c r="A15" s="211"/>
      <c r="B15" s="211"/>
      <c r="C15" s="64" t="s">
        <v>28</v>
      </c>
      <c r="D15" s="211"/>
      <c r="E15" s="251"/>
      <c r="F15" s="217"/>
      <c r="G15" s="216"/>
    </row>
    <row r="16" spans="3:7" ht="13.5">
      <c r="C16" s="111"/>
      <c r="D16" s="6"/>
      <c r="E16" s="84"/>
      <c r="F16" s="186"/>
      <c r="G16" s="219"/>
    </row>
    <row r="17" spans="1:13" s="80" customFormat="1" ht="13.5">
      <c r="A17" s="11" t="s">
        <v>38</v>
      </c>
      <c r="B17" s="215" t="s">
        <v>112</v>
      </c>
      <c r="C17" s="41" t="s">
        <v>0</v>
      </c>
      <c r="D17" s="42"/>
      <c r="E17" s="252"/>
      <c r="F17" s="253"/>
      <c r="G17" s="253"/>
      <c r="H17" s="160"/>
      <c r="I17" s="141"/>
      <c r="J17" s="141"/>
      <c r="K17" s="141"/>
      <c r="L17" s="183"/>
      <c r="M17" s="141"/>
    </row>
    <row r="18" spans="1:8" ht="110.25">
      <c r="A18" s="11"/>
      <c r="B18" s="11"/>
      <c r="C18" s="14" t="s">
        <v>1</v>
      </c>
      <c r="D18" s="42"/>
      <c r="E18" s="252"/>
      <c r="F18" s="174"/>
      <c r="G18" s="174"/>
      <c r="H18" s="245"/>
    </row>
    <row r="19" spans="1:9" ht="15.75">
      <c r="A19" s="37" t="s">
        <v>71</v>
      </c>
      <c r="B19" s="37"/>
      <c r="C19" s="92" t="s">
        <v>35</v>
      </c>
      <c r="D19" s="37" t="s">
        <v>29</v>
      </c>
      <c r="E19" s="39">
        <v>85</v>
      </c>
      <c r="F19" s="156"/>
      <c r="G19" s="254">
        <f>E19*F19</f>
        <v>0</v>
      </c>
      <c r="I19" s="144"/>
    </row>
    <row r="20" spans="1:9" ht="13.5">
      <c r="A20" s="18"/>
      <c r="B20" s="18"/>
      <c r="C20" s="65"/>
      <c r="D20" s="18"/>
      <c r="E20" s="23"/>
      <c r="F20" s="173"/>
      <c r="G20" s="255"/>
      <c r="I20" s="145"/>
    </row>
    <row r="21" spans="1:13" s="105" customFormat="1" ht="13.5">
      <c r="A21" s="5" t="s">
        <v>43</v>
      </c>
      <c r="B21" s="220" t="s">
        <v>113</v>
      </c>
      <c r="C21" s="16" t="s">
        <v>53</v>
      </c>
      <c r="D21" s="104"/>
      <c r="E21" s="146"/>
      <c r="F21" s="146"/>
      <c r="G21" s="146"/>
      <c r="H21" s="161"/>
      <c r="I21" s="146"/>
      <c r="J21" s="146"/>
      <c r="K21" s="146"/>
      <c r="L21" s="184"/>
      <c r="M21" s="146"/>
    </row>
    <row r="22" spans="1:13" s="106" customFormat="1" ht="110.25">
      <c r="A22" s="15"/>
      <c r="B22" s="15"/>
      <c r="C22" s="99" t="s">
        <v>54</v>
      </c>
      <c r="D22" s="40"/>
      <c r="E22" s="109"/>
      <c r="F22" s="256"/>
      <c r="G22" s="256"/>
      <c r="H22" s="125"/>
      <c r="I22" s="147"/>
      <c r="J22" s="147"/>
      <c r="K22" s="147"/>
      <c r="L22" s="153"/>
      <c r="M22" s="147"/>
    </row>
    <row r="23" spans="1:13" s="108" customFormat="1" ht="15.75">
      <c r="A23" s="15" t="s">
        <v>115</v>
      </c>
      <c r="B23" s="15"/>
      <c r="C23" s="110" t="s">
        <v>55</v>
      </c>
      <c r="D23" s="15" t="s">
        <v>46</v>
      </c>
      <c r="E23" s="109">
        <v>10</v>
      </c>
      <c r="F23" s="114"/>
      <c r="G23" s="257">
        <f>E23*F23</f>
        <v>0</v>
      </c>
      <c r="H23" s="150"/>
      <c r="I23" s="151"/>
      <c r="J23" s="151"/>
      <c r="K23" s="149"/>
      <c r="L23" s="153"/>
      <c r="M23" s="149"/>
    </row>
    <row r="24" spans="1:13" s="108" customFormat="1" ht="15.75">
      <c r="A24" s="15" t="s">
        <v>116</v>
      </c>
      <c r="B24" s="213"/>
      <c r="C24" s="110" t="s">
        <v>75</v>
      </c>
      <c r="D24" s="15" t="s">
        <v>4</v>
      </c>
      <c r="E24" s="109">
        <v>335</v>
      </c>
      <c r="F24" s="114"/>
      <c r="G24" s="258">
        <f>E24*F24</f>
        <v>0</v>
      </c>
      <c r="H24" s="152"/>
      <c r="I24" s="148"/>
      <c r="J24" s="153"/>
      <c r="K24" s="149"/>
      <c r="L24" s="153"/>
      <c r="M24" s="149"/>
    </row>
    <row r="25" spans="1:13" s="44" customFormat="1" ht="13.5">
      <c r="A25" s="15" t="s">
        <v>117</v>
      </c>
      <c r="B25" s="213"/>
      <c r="C25" s="110" t="s">
        <v>76</v>
      </c>
      <c r="D25" s="15" t="s">
        <v>3</v>
      </c>
      <c r="E25" s="109">
        <v>1</v>
      </c>
      <c r="F25" s="114"/>
      <c r="G25" s="258">
        <f>E25*F25</f>
        <v>0</v>
      </c>
      <c r="H25" s="125"/>
      <c r="I25" s="157"/>
      <c r="J25" s="157"/>
      <c r="K25" s="157"/>
      <c r="L25" s="171"/>
      <c r="M25" s="157"/>
    </row>
    <row r="26" spans="1:13" s="44" customFormat="1" ht="15.75">
      <c r="A26" s="91" t="s">
        <v>118</v>
      </c>
      <c r="B26" s="214"/>
      <c r="C26" s="116" t="s">
        <v>77</v>
      </c>
      <c r="D26" s="91" t="s">
        <v>4</v>
      </c>
      <c r="E26" s="107">
        <v>100</v>
      </c>
      <c r="F26" s="259"/>
      <c r="G26" s="260">
        <f>E26*F26</f>
        <v>0</v>
      </c>
      <c r="H26" s="125"/>
      <c r="I26" s="157"/>
      <c r="J26" s="157"/>
      <c r="K26" s="157"/>
      <c r="L26" s="171"/>
      <c r="M26" s="157"/>
    </row>
    <row r="27" spans="1:13" s="44" customFormat="1" ht="13.5">
      <c r="A27" s="15"/>
      <c r="B27" s="15"/>
      <c r="C27" s="110"/>
      <c r="D27" s="15"/>
      <c r="E27" s="109"/>
      <c r="F27" s="114"/>
      <c r="G27" s="257"/>
      <c r="H27" s="125"/>
      <c r="I27" s="157"/>
      <c r="J27" s="157"/>
      <c r="K27" s="157"/>
      <c r="L27" s="171"/>
      <c r="M27" s="157"/>
    </row>
    <row r="28" spans="1:13" s="44" customFormat="1" ht="15.75">
      <c r="A28" s="15" t="s">
        <v>119</v>
      </c>
      <c r="B28" s="209" t="s">
        <v>114</v>
      </c>
      <c r="C28" s="41" t="s">
        <v>16</v>
      </c>
      <c r="D28" s="43" t="s">
        <v>30</v>
      </c>
      <c r="E28" s="23">
        <v>25</v>
      </c>
      <c r="F28" s="218"/>
      <c r="G28" s="229">
        <f>E28*F28</f>
        <v>0</v>
      </c>
      <c r="H28" s="125"/>
      <c r="I28" s="157"/>
      <c r="J28" s="157"/>
      <c r="K28" s="157"/>
      <c r="L28" s="171"/>
      <c r="M28" s="157"/>
    </row>
    <row r="29" spans="1:13" s="44" customFormat="1" ht="123.75">
      <c r="A29" s="210"/>
      <c r="B29" s="210"/>
      <c r="C29" s="53" t="s">
        <v>34</v>
      </c>
      <c r="D29" s="13"/>
      <c r="E29" s="39"/>
      <c r="F29" s="217"/>
      <c r="G29" s="216"/>
      <c r="H29" s="125"/>
      <c r="I29" s="157"/>
      <c r="J29" s="157"/>
      <c r="K29" s="157"/>
      <c r="L29" s="171"/>
      <c r="M29" s="157"/>
    </row>
    <row r="30" spans="1:13" s="44" customFormat="1" ht="13.5">
      <c r="A30" s="225"/>
      <c r="B30" s="225"/>
      <c r="C30" s="56"/>
      <c r="D30" s="43"/>
      <c r="E30" s="23"/>
      <c r="F30" s="186"/>
      <c r="G30" s="219"/>
      <c r="H30" s="125"/>
      <c r="I30" s="157"/>
      <c r="J30" s="157"/>
      <c r="K30" s="157"/>
      <c r="L30" s="171"/>
      <c r="M30" s="157"/>
    </row>
    <row r="31" spans="1:13" s="44" customFormat="1" ht="15.75">
      <c r="A31" s="15" t="s">
        <v>120</v>
      </c>
      <c r="B31" s="215" t="s">
        <v>78</v>
      </c>
      <c r="C31" s="55" t="s">
        <v>105</v>
      </c>
      <c r="D31" s="18" t="s">
        <v>30</v>
      </c>
      <c r="E31" s="23">
        <v>15</v>
      </c>
      <c r="F31" s="218"/>
      <c r="G31" s="229">
        <f>E31*F31</f>
        <v>0</v>
      </c>
      <c r="H31" s="125"/>
      <c r="I31" s="157"/>
      <c r="J31" s="157"/>
      <c r="K31" s="157"/>
      <c r="L31" s="171"/>
      <c r="M31" s="157"/>
    </row>
    <row r="32" spans="1:13" s="44" customFormat="1" ht="110.25">
      <c r="A32" s="216"/>
      <c r="B32" s="216"/>
      <c r="C32" s="53" t="s">
        <v>106</v>
      </c>
      <c r="D32" s="37"/>
      <c r="E32" s="39"/>
      <c r="F32" s="217"/>
      <c r="G32" s="216"/>
      <c r="H32" s="125"/>
      <c r="I32" s="157"/>
      <c r="J32" s="157"/>
      <c r="K32" s="157"/>
      <c r="L32" s="171"/>
      <c r="M32" s="157"/>
    </row>
    <row r="33" spans="1:13" s="44" customFormat="1" ht="13.5">
      <c r="A33" s="219"/>
      <c r="B33" s="219"/>
      <c r="C33" s="56"/>
      <c r="D33" s="18"/>
      <c r="E33" s="23"/>
      <c r="F33" s="186"/>
      <c r="G33" s="219"/>
      <c r="H33" s="125"/>
      <c r="I33" s="157"/>
      <c r="J33" s="157"/>
      <c r="K33" s="157"/>
      <c r="L33" s="171"/>
      <c r="M33" s="157"/>
    </row>
    <row r="34" spans="1:19" s="44" customFormat="1" ht="27">
      <c r="A34" s="15" t="s">
        <v>121</v>
      </c>
      <c r="B34" s="220" t="s">
        <v>78</v>
      </c>
      <c r="C34" s="221" t="s">
        <v>79</v>
      </c>
      <c r="D34" s="15" t="s">
        <v>3</v>
      </c>
      <c r="E34" s="109">
        <v>3</v>
      </c>
      <c r="F34" s="261"/>
      <c r="G34" s="258">
        <f>E34*F34</f>
        <v>0</v>
      </c>
      <c r="H34" s="225"/>
      <c r="I34" s="56"/>
      <c r="J34" s="43"/>
      <c r="K34" s="21"/>
      <c r="L34" s="194"/>
      <c r="M34" s="212"/>
      <c r="N34" s="125"/>
      <c r="O34" s="157"/>
      <c r="P34" s="157"/>
      <c r="Q34" s="157"/>
      <c r="R34" s="171"/>
      <c r="S34" s="157"/>
    </row>
    <row r="35" spans="1:19" s="44" customFormat="1" ht="96">
      <c r="A35" s="222"/>
      <c r="B35" s="222"/>
      <c r="C35" s="223" t="s">
        <v>80</v>
      </c>
      <c r="D35" s="91"/>
      <c r="E35" s="107"/>
      <c r="F35" s="224"/>
      <c r="G35" s="91"/>
      <c r="H35" s="225"/>
      <c r="I35" s="56"/>
      <c r="J35" s="43"/>
      <c r="K35" s="21"/>
      <c r="L35" s="194"/>
      <c r="M35" s="212"/>
      <c r="N35" s="125"/>
      <c r="O35" s="157"/>
      <c r="P35" s="157"/>
      <c r="Q35" s="157"/>
      <c r="R35" s="171"/>
      <c r="S35" s="157"/>
    </row>
    <row r="36" spans="1:19" s="44" customFormat="1" ht="13.5">
      <c r="A36" s="226"/>
      <c r="B36" s="226"/>
      <c r="C36" s="227"/>
      <c r="D36" s="15"/>
      <c r="E36" s="109"/>
      <c r="F36" s="228"/>
      <c r="G36" s="15"/>
      <c r="H36" s="225"/>
      <c r="I36" s="56"/>
      <c r="J36" s="43"/>
      <c r="K36" s="21"/>
      <c r="L36" s="194"/>
      <c r="M36" s="212"/>
      <c r="N36" s="125"/>
      <c r="O36" s="157"/>
      <c r="P36" s="157"/>
      <c r="Q36" s="157"/>
      <c r="R36" s="171"/>
      <c r="S36" s="157"/>
    </row>
    <row r="37" spans="1:7" s="106" customFormat="1" ht="13.5">
      <c r="A37" s="15" t="s">
        <v>122</v>
      </c>
      <c r="B37" s="226"/>
      <c r="C37" s="227" t="s">
        <v>167</v>
      </c>
      <c r="D37" s="15" t="s">
        <v>3</v>
      </c>
      <c r="E37" s="109">
        <v>1</v>
      </c>
      <c r="F37" s="228"/>
      <c r="G37" s="258">
        <f>E37*F37</f>
        <v>0</v>
      </c>
    </row>
    <row r="38" spans="1:7" s="106" customFormat="1" ht="54.75">
      <c r="A38" s="91"/>
      <c r="B38" s="222"/>
      <c r="C38" s="249" t="s">
        <v>168</v>
      </c>
      <c r="D38" s="91"/>
      <c r="E38" s="107"/>
      <c r="F38" s="224"/>
      <c r="G38" s="91"/>
    </row>
    <row r="39" spans="1:13" s="44" customFormat="1" ht="13.5">
      <c r="A39" s="18"/>
      <c r="B39" s="18"/>
      <c r="C39" s="56"/>
      <c r="D39" s="18"/>
      <c r="E39" s="23"/>
      <c r="F39" s="158"/>
      <c r="G39" s="158"/>
      <c r="H39" s="125"/>
      <c r="I39" s="157"/>
      <c r="J39" s="157"/>
      <c r="K39" s="157"/>
      <c r="L39" s="171"/>
      <c r="M39" s="157"/>
    </row>
    <row r="40" spans="1:7" s="201" customFormat="1" ht="15">
      <c r="A40" s="31"/>
      <c r="B40" s="31"/>
      <c r="C40" s="66" t="s">
        <v>24</v>
      </c>
      <c r="D40" s="31"/>
      <c r="E40" s="82"/>
      <c r="F40" s="139"/>
      <c r="G40" s="159">
        <f>SUM(G14:G39)</f>
        <v>0</v>
      </c>
    </row>
    <row r="41" spans="1:7" s="201" customFormat="1" ht="13.5">
      <c r="A41" s="7"/>
      <c r="B41" s="7"/>
      <c r="C41" s="67"/>
      <c r="D41" s="6"/>
      <c r="E41" s="83"/>
      <c r="F41" s="142"/>
      <c r="G41" s="142"/>
    </row>
    <row r="42" spans="1:7" s="201" customFormat="1" ht="16.5" customHeight="1">
      <c r="A42" s="30" t="s">
        <v>14</v>
      </c>
      <c r="B42" s="30"/>
      <c r="C42" s="62" t="s">
        <v>19</v>
      </c>
      <c r="D42" s="31"/>
      <c r="E42" s="82"/>
      <c r="F42" s="139"/>
      <c r="G42" s="139"/>
    </row>
    <row r="43" spans="1:7" s="201" customFormat="1" ht="13.5">
      <c r="A43" s="15"/>
      <c r="B43" s="15"/>
      <c r="C43" s="68"/>
      <c r="D43" s="3"/>
      <c r="E43" s="252"/>
      <c r="F43" s="174"/>
      <c r="G43" s="174"/>
    </row>
    <row r="44" spans="1:13" s="108" customFormat="1" ht="15.75">
      <c r="A44" s="239" t="s">
        <v>123</v>
      </c>
      <c r="B44" s="230" t="s">
        <v>81</v>
      </c>
      <c r="C44" s="17" t="s">
        <v>82</v>
      </c>
      <c r="D44" s="43" t="s">
        <v>46</v>
      </c>
      <c r="E44" s="23">
        <v>500</v>
      </c>
      <c r="F44" s="218"/>
      <c r="G44" s="229">
        <f>E44*F44</f>
        <v>0</v>
      </c>
      <c r="H44" s="161"/>
      <c r="I44" s="149"/>
      <c r="J44" s="149"/>
      <c r="K44" s="149"/>
      <c r="L44" s="153"/>
      <c r="M44" s="149"/>
    </row>
    <row r="45" spans="1:13" s="108" customFormat="1" ht="126">
      <c r="A45" s="232"/>
      <c r="B45" s="232"/>
      <c r="C45" s="53" t="s">
        <v>83</v>
      </c>
      <c r="D45" s="231"/>
      <c r="E45" s="39"/>
      <c r="F45" s="217"/>
      <c r="G45" s="216"/>
      <c r="H45" s="161"/>
      <c r="I45" s="149"/>
      <c r="J45" s="149"/>
      <c r="K45" s="149"/>
      <c r="L45" s="153"/>
      <c r="M45" s="149"/>
    </row>
    <row r="46" spans="1:13" s="108" customFormat="1" ht="13.5">
      <c r="A46" s="18"/>
      <c r="B46" s="18"/>
      <c r="C46" s="56"/>
      <c r="D46" s="18"/>
      <c r="E46" s="23"/>
      <c r="F46" s="158"/>
      <c r="G46" s="158"/>
      <c r="H46" s="161"/>
      <c r="I46" s="149"/>
      <c r="J46" s="149"/>
      <c r="K46" s="149"/>
      <c r="L46" s="153"/>
      <c r="M46" s="149"/>
    </row>
    <row r="47" spans="1:13" s="108" customFormat="1" ht="15.75">
      <c r="A47" s="239" t="s">
        <v>124</v>
      </c>
      <c r="B47" s="230" t="s">
        <v>84</v>
      </c>
      <c r="C47" s="17" t="s">
        <v>108</v>
      </c>
      <c r="D47" s="43" t="s">
        <v>46</v>
      </c>
      <c r="E47" s="23">
        <f>$E$44</f>
        <v>500</v>
      </c>
      <c r="F47" s="218"/>
      <c r="G47" s="229">
        <f>E47*F47</f>
        <v>0</v>
      </c>
      <c r="H47" s="161"/>
      <c r="I47" s="149"/>
      <c r="J47" s="149"/>
      <c r="K47" s="149"/>
      <c r="L47" s="153"/>
      <c r="M47" s="149"/>
    </row>
    <row r="48" spans="1:13" s="108" customFormat="1" ht="84.75">
      <c r="A48" s="232"/>
      <c r="B48" s="232"/>
      <c r="C48" s="53" t="s">
        <v>128</v>
      </c>
      <c r="D48" s="231"/>
      <c r="E48" s="39"/>
      <c r="F48" s="217"/>
      <c r="G48" s="216"/>
      <c r="H48" s="161"/>
      <c r="I48" s="149"/>
      <c r="J48" s="149"/>
      <c r="K48" s="149"/>
      <c r="L48" s="153"/>
      <c r="M48" s="149"/>
    </row>
    <row r="49" spans="1:13" s="108" customFormat="1" ht="13.5">
      <c r="A49" s="18"/>
      <c r="B49" s="18"/>
      <c r="C49" s="56"/>
      <c r="D49" s="18"/>
      <c r="E49" s="23"/>
      <c r="F49" s="158"/>
      <c r="G49" s="158"/>
      <c r="H49" s="161"/>
      <c r="I49" s="149"/>
      <c r="J49" s="149"/>
      <c r="K49" s="149"/>
      <c r="L49" s="153"/>
      <c r="M49" s="149"/>
    </row>
    <row r="50" spans="1:13" s="108" customFormat="1" ht="15.75">
      <c r="A50" s="240" t="s">
        <v>125</v>
      </c>
      <c r="B50" s="209" t="s">
        <v>85</v>
      </c>
      <c r="C50" s="16" t="s">
        <v>86</v>
      </c>
      <c r="D50" s="40" t="s">
        <v>87</v>
      </c>
      <c r="E50" s="23">
        <v>15</v>
      </c>
      <c r="F50" s="218"/>
      <c r="G50" s="229">
        <f>E50*F50</f>
        <v>0</v>
      </c>
      <c r="H50" s="161"/>
      <c r="I50" s="149"/>
      <c r="J50" s="149"/>
      <c r="K50" s="149"/>
      <c r="L50" s="153"/>
      <c r="M50" s="149"/>
    </row>
    <row r="51" spans="1:13" s="108" customFormat="1" ht="112.5">
      <c r="A51" s="210"/>
      <c r="B51" s="210"/>
      <c r="C51" s="64" t="s">
        <v>88</v>
      </c>
      <c r="D51" s="211"/>
      <c r="E51" s="251"/>
      <c r="F51" s="217"/>
      <c r="G51" s="216"/>
      <c r="H51" s="161"/>
      <c r="I51" s="149"/>
      <c r="J51" s="149"/>
      <c r="K51" s="149"/>
      <c r="L51" s="153"/>
      <c r="M51" s="149"/>
    </row>
    <row r="52" spans="1:13" s="108" customFormat="1" ht="13.5">
      <c r="A52" s="18"/>
      <c r="B52" s="18"/>
      <c r="C52" s="56"/>
      <c r="D52" s="18"/>
      <c r="E52" s="23"/>
      <c r="F52" s="158"/>
      <c r="G52" s="158"/>
      <c r="H52" s="161"/>
      <c r="I52" s="149"/>
      <c r="J52" s="149"/>
      <c r="K52" s="149"/>
      <c r="L52" s="153"/>
      <c r="M52" s="149"/>
    </row>
    <row r="53" spans="1:13" s="108" customFormat="1" ht="15.75">
      <c r="A53" s="240" t="s">
        <v>126</v>
      </c>
      <c r="B53" s="209" t="s">
        <v>89</v>
      </c>
      <c r="C53" s="16" t="s">
        <v>90</v>
      </c>
      <c r="D53" s="15" t="s">
        <v>4</v>
      </c>
      <c r="E53" s="23">
        <v>250</v>
      </c>
      <c r="F53" s="218"/>
      <c r="G53" s="229">
        <f>E53*F53</f>
        <v>0</v>
      </c>
      <c r="H53" s="161"/>
      <c r="I53" s="149"/>
      <c r="J53" s="149"/>
      <c r="K53" s="149"/>
      <c r="L53" s="153"/>
      <c r="M53" s="149"/>
    </row>
    <row r="54" spans="1:13" s="108" customFormat="1" ht="183.75">
      <c r="A54" s="210"/>
      <c r="B54" s="210"/>
      <c r="C54" s="50" t="s">
        <v>107</v>
      </c>
      <c r="D54" s="211"/>
      <c r="E54" s="251"/>
      <c r="F54" s="217"/>
      <c r="G54" s="216"/>
      <c r="H54" s="161"/>
      <c r="I54" s="149"/>
      <c r="J54" s="149"/>
      <c r="K54" s="149"/>
      <c r="L54" s="153"/>
      <c r="M54" s="149"/>
    </row>
    <row r="55" spans="1:13" s="108" customFormat="1" ht="13.5">
      <c r="A55" s="225"/>
      <c r="B55" s="225"/>
      <c r="C55" s="98"/>
      <c r="D55" s="6"/>
      <c r="E55" s="84"/>
      <c r="F55" s="186"/>
      <c r="G55" s="219"/>
      <c r="H55" s="161"/>
      <c r="I55" s="149"/>
      <c r="J55" s="149"/>
      <c r="K55" s="149"/>
      <c r="L55" s="153"/>
      <c r="M55" s="149"/>
    </row>
    <row r="56" spans="1:7" ht="15.75">
      <c r="A56" s="240" t="s">
        <v>127</v>
      </c>
      <c r="B56" s="209" t="s">
        <v>91</v>
      </c>
      <c r="C56" s="16" t="s">
        <v>92</v>
      </c>
      <c r="D56" s="40" t="s">
        <v>87</v>
      </c>
      <c r="E56" s="23">
        <v>10</v>
      </c>
      <c r="F56" s="218"/>
      <c r="G56" s="229">
        <f>E56*F56</f>
        <v>0</v>
      </c>
    </row>
    <row r="57" spans="1:7" ht="172.5">
      <c r="A57" s="210"/>
      <c r="B57" s="210"/>
      <c r="C57" s="64" t="s">
        <v>103</v>
      </c>
      <c r="D57" s="211"/>
      <c r="E57" s="251"/>
      <c r="F57" s="217"/>
      <c r="G57" s="216"/>
    </row>
    <row r="58" spans="1:7" ht="13.5">
      <c r="A58" s="225"/>
      <c r="B58" s="225"/>
      <c r="C58" s="111"/>
      <c r="D58" s="6"/>
      <c r="E58" s="84"/>
      <c r="F58" s="186"/>
      <c r="G58" s="219"/>
    </row>
    <row r="59" spans="1:7" ht="15.75">
      <c r="A59" s="242" t="s">
        <v>129</v>
      </c>
      <c r="B59" s="225"/>
      <c r="C59" s="127" t="s">
        <v>158</v>
      </c>
      <c r="D59" s="40" t="s">
        <v>87</v>
      </c>
      <c r="E59" s="23">
        <v>5</v>
      </c>
      <c r="F59" s="186"/>
      <c r="G59" s="229">
        <f>E59*F59</f>
        <v>0</v>
      </c>
    </row>
    <row r="60" spans="1:12" ht="69">
      <c r="A60" s="210"/>
      <c r="B60" s="210"/>
      <c r="C60" s="53" t="s">
        <v>159</v>
      </c>
      <c r="D60" s="211"/>
      <c r="E60" s="251"/>
      <c r="F60" s="217"/>
      <c r="G60" s="216"/>
      <c r="L60" s="244"/>
    </row>
    <row r="61" spans="1:11" ht="13.5">
      <c r="A61" s="18"/>
      <c r="B61" s="18"/>
      <c r="C61" s="56"/>
      <c r="D61" s="18"/>
      <c r="E61" s="23"/>
      <c r="F61" s="158"/>
      <c r="G61" s="158"/>
      <c r="I61" s="165"/>
      <c r="J61" s="273"/>
      <c r="K61" s="273"/>
    </row>
    <row r="62" spans="1:11" ht="13.5">
      <c r="A62" s="240" t="s">
        <v>130</v>
      </c>
      <c r="B62" s="209" t="s">
        <v>131</v>
      </c>
      <c r="C62" s="16" t="s">
        <v>36</v>
      </c>
      <c r="D62" s="15"/>
      <c r="E62" s="23"/>
      <c r="F62" s="218"/>
      <c r="G62" s="229">
        <f>E62*F62</f>
        <v>0</v>
      </c>
      <c r="I62" s="165"/>
      <c r="J62" s="166"/>
      <c r="K62" s="166"/>
    </row>
    <row r="63" spans="1:7" ht="69">
      <c r="A63" s="225"/>
      <c r="B63" s="225"/>
      <c r="C63" s="111" t="s">
        <v>60</v>
      </c>
      <c r="D63" s="8"/>
      <c r="E63" s="84"/>
      <c r="F63" s="186"/>
      <c r="G63" s="219"/>
    </row>
    <row r="64" spans="1:13" s="80" customFormat="1" ht="13.5">
      <c r="A64" s="225"/>
      <c r="B64" s="225"/>
      <c r="C64" s="111"/>
      <c r="D64" s="8"/>
      <c r="E64" s="84"/>
      <c r="F64" s="186"/>
      <c r="G64" s="219"/>
      <c r="H64" s="160"/>
      <c r="I64" s="155"/>
      <c r="J64" s="141"/>
      <c r="K64" s="141"/>
      <c r="L64" s="183"/>
      <c r="M64" s="141"/>
    </row>
    <row r="65" spans="1:13" s="80" customFormat="1" ht="15.75">
      <c r="A65" s="241" t="s">
        <v>171</v>
      </c>
      <c r="B65" s="214"/>
      <c r="C65" s="64" t="s">
        <v>163</v>
      </c>
      <c r="D65" s="91" t="s">
        <v>2</v>
      </c>
      <c r="E65" s="107">
        <v>168</v>
      </c>
      <c r="F65" s="259"/>
      <c r="G65" s="260">
        <f>E65*F65</f>
        <v>0</v>
      </c>
      <c r="H65" s="160"/>
      <c r="I65" s="155"/>
      <c r="J65" s="141"/>
      <c r="K65" s="141"/>
      <c r="L65" s="183"/>
      <c r="M65" s="141"/>
    </row>
    <row r="66" spans="1:8" s="2" customFormat="1" ht="13.5">
      <c r="A66" s="18"/>
      <c r="B66" s="18"/>
      <c r="C66" s="56"/>
      <c r="D66" s="18"/>
      <c r="E66" s="23"/>
      <c r="F66" s="158"/>
      <c r="G66" s="158"/>
      <c r="H66" s="190"/>
    </row>
    <row r="67" spans="1:19" ht="57">
      <c r="A67" s="18" t="s">
        <v>132</v>
      </c>
      <c r="B67" s="97"/>
      <c r="C67" s="56" t="s">
        <v>74</v>
      </c>
      <c r="D67" s="18" t="s">
        <v>29</v>
      </c>
      <c r="E67" s="23">
        <v>50</v>
      </c>
      <c r="F67" s="158"/>
      <c r="G67" s="158">
        <f>E67*F67</f>
        <v>0</v>
      </c>
      <c r="H67" s="160"/>
      <c r="I67" s="167"/>
      <c r="J67" s="167"/>
      <c r="K67" s="167"/>
      <c r="L67" s="185"/>
      <c r="M67" s="167"/>
      <c r="N67" s="44"/>
      <c r="O67" s="44"/>
      <c r="P67" s="44"/>
      <c r="Q67" s="44"/>
      <c r="R67" s="44"/>
      <c r="S67" s="44"/>
    </row>
    <row r="68" spans="1:19" ht="13.5">
      <c r="A68" s="15"/>
      <c r="B68" s="15"/>
      <c r="C68" s="117"/>
      <c r="D68" s="118"/>
      <c r="E68" s="119"/>
      <c r="F68" s="120"/>
      <c r="G68" s="162"/>
      <c r="H68" s="160"/>
      <c r="I68" s="167"/>
      <c r="J68" s="167"/>
      <c r="K68" s="167"/>
      <c r="L68" s="185"/>
      <c r="M68" s="167"/>
      <c r="N68" s="44"/>
      <c r="O68" s="44"/>
      <c r="P68" s="44"/>
      <c r="Q68" s="44"/>
      <c r="R68" s="44"/>
      <c r="S68" s="44"/>
    </row>
    <row r="69" spans="1:19" ht="15">
      <c r="A69" s="128"/>
      <c r="B69" s="128"/>
      <c r="C69" s="129" t="s">
        <v>20</v>
      </c>
      <c r="D69" s="128"/>
      <c r="E69" s="130"/>
      <c r="F69" s="163"/>
      <c r="G69" s="164">
        <f>SUM(G43:G68)</f>
        <v>0</v>
      </c>
      <c r="H69" s="160"/>
      <c r="I69" s="167"/>
      <c r="J69" s="167"/>
      <c r="K69" s="167"/>
      <c r="L69" s="185"/>
      <c r="M69" s="167"/>
      <c r="N69" s="44"/>
      <c r="O69" s="44"/>
      <c r="P69" s="44"/>
      <c r="Q69" s="44"/>
      <c r="R69" s="44"/>
      <c r="S69" s="44"/>
    </row>
    <row r="70" spans="1:19" ht="15">
      <c r="A70" s="8"/>
      <c r="B70" s="8"/>
      <c r="C70" s="200"/>
      <c r="D70" s="8"/>
      <c r="E70" s="84"/>
      <c r="F70" s="158"/>
      <c r="G70" s="24"/>
      <c r="H70" s="160"/>
      <c r="I70" s="167"/>
      <c r="J70" s="167"/>
      <c r="K70" s="167"/>
      <c r="L70" s="185"/>
      <c r="M70" s="167"/>
      <c r="N70" s="44"/>
      <c r="O70" s="44"/>
      <c r="P70" s="44"/>
      <c r="Q70" s="44"/>
      <c r="R70" s="44"/>
      <c r="S70" s="44"/>
    </row>
    <row r="71" spans="1:19" ht="17.25">
      <c r="A71" s="131" t="s">
        <v>133</v>
      </c>
      <c r="B71" s="131"/>
      <c r="C71" s="132" t="s">
        <v>21</v>
      </c>
      <c r="D71" s="128"/>
      <c r="E71" s="130"/>
      <c r="F71" s="163"/>
      <c r="G71" s="163"/>
      <c r="H71" s="160"/>
      <c r="I71" s="167"/>
      <c r="J71" s="167"/>
      <c r="K71" s="167"/>
      <c r="L71" s="185"/>
      <c r="M71" s="167"/>
      <c r="N71" s="44"/>
      <c r="O71" s="44"/>
      <c r="P71" s="44"/>
      <c r="Q71" s="44"/>
      <c r="R71" s="44"/>
      <c r="S71" s="44"/>
    </row>
    <row r="72" spans="1:19" ht="13.5">
      <c r="A72" s="123"/>
      <c r="B72" s="123"/>
      <c r="C72" s="133"/>
      <c r="D72" s="123"/>
      <c r="E72" s="23"/>
      <c r="F72" s="158"/>
      <c r="G72" s="158"/>
      <c r="H72" s="160"/>
      <c r="I72" s="167"/>
      <c r="J72" s="167"/>
      <c r="K72" s="167"/>
      <c r="L72" s="185"/>
      <c r="M72" s="167"/>
      <c r="N72" s="44"/>
      <c r="O72" s="44"/>
      <c r="P72" s="44"/>
      <c r="Q72" s="44"/>
      <c r="R72" s="44"/>
      <c r="S72" s="44"/>
    </row>
    <row r="73" spans="1:19" ht="15.75">
      <c r="A73" s="18" t="s">
        <v>39</v>
      </c>
      <c r="B73" s="18" t="s">
        <v>135</v>
      </c>
      <c r="C73" s="126" t="s">
        <v>109</v>
      </c>
      <c r="D73" s="18" t="s">
        <v>46</v>
      </c>
      <c r="E73" s="23">
        <v>500</v>
      </c>
      <c r="F73" s="262"/>
      <c r="G73" s="255">
        <f>E73*F73</f>
        <v>0</v>
      </c>
      <c r="H73" s="160"/>
      <c r="I73" s="149"/>
      <c r="J73" s="167"/>
      <c r="K73" s="167"/>
      <c r="L73" s="185"/>
      <c r="M73" s="167"/>
      <c r="N73" s="44"/>
      <c r="O73" s="44"/>
      <c r="P73" s="44"/>
      <c r="Q73" s="44"/>
      <c r="R73" s="44"/>
      <c r="S73" s="44"/>
    </row>
    <row r="74" spans="1:19" ht="111.75" customHeight="1">
      <c r="A74" s="37"/>
      <c r="B74" s="37"/>
      <c r="C74" s="50" t="s">
        <v>110</v>
      </c>
      <c r="D74" s="54"/>
      <c r="E74" s="39"/>
      <c r="F74" s="156"/>
      <c r="G74" s="156"/>
      <c r="H74" s="160"/>
      <c r="I74" s="167"/>
      <c r="J74" s="167"/>
      <c r="K74" s="167"/>
      <c r="L74" s="185"/>
      <c r="M74" s="167"/>
      <c r="N74" s="44"/>
      <c r="O74" s="44"/>
      <c r="P74" s="44"/>
      <c r="Q74" s="44"/>
      <c r="R74" s="44"/>
      <c r="S74" s="44"/>
    </row>
    <row r="75" spans="1:19" ht="13.5">
      <c r="A75" s="18"/>
      <c r="B75" s="18"/>
      <c r="C75" s="98"/>
      <c r="D75" s="94"/>
      <c r="E75" s="23"/>
      <c r="F75" s="158"/>
      <c r="G75" s="158"/>
      <c r="H75" s="160"/>
      <c r="I75" s="167"/>
      <c r="J75" s="167"/>
      <c r="K75" s="167"/>
      <c r="L75" s="185"/>
      <c r="M75" s="167"/>
      <c r="N75" s="44"/>
      <c r="O75" s="44"/>
      <c r="P75" s="44"/>
      <c r="Q75" s="44"/>
      <c r="R75" s="44"/>
      <c r="S75" s="44"/>
    </row>
    <row r="76" spans="1:19" ht="27">
      <c r="A76" s="97" t="s">
        <v>40</v>
      </c>
      <c r="B76" s="97" t="s">
        <v>136</v>
      </c>
      <c r="C76" s="134" t="s">
        <v>166</v>
      </c>
      <c r="D76" s="15" t="s">
        <v>4</v>
      </c>
      <c r="E76" s="23">
        <v>250</v>
      </c>
      <c r="F76" s="262"/>
      <c r="G76" s="255">
        <f>E76*F76</f>
        <v>0</v>
      </c>
      <c r="H76" s="160"/>
      <c r="I76" s="149"/>
      <c r="J76" s="149"/>
      <c r="K76" s="167"/>
      <c r="L76" s="185"/>
      <c r="M76" s="167"/>
      <c r="N76" s="96"/>
      <c r="O76" s="96"/>
      <c r="P76" s="96"/>
      <c r="Q76" s="96"/>
      <c r="R76" s="96"/>
      <c r="S76" s="96"/>
    </row>
    <row r="77" spans="1:24" s="46" customFormat="1" ht="99">
      <c r="A77" s="37"/>
      <c r="B77" s="37"/>
      <c r="C77" s="64" t="s">
        <v>93</v>
      </c>
      <c r="D77" s="12"/>
      <c r="E77" s="39"/>
      <c r="F77" s="156"/>
      <c r="G77" s="263"/>
      <c r="H77" s="195"/>
      <c r="I77" s="1"/>
      <c r="J77" s="1"/>
      <c r="K77" s="1"/>
      <c r="L77" s="96"/>
      <c r="M77" s="96"/>
      <c r="N77" s="2"/>
      <c r="O77" s="1"/>
      <c r="P77" s="1"/>
      <c r="Q77" s="1"/>
      <c r="R77" s="1"/>
      <c r="S77" s="1"/>
      <c r="T77" s="1"/>
      <c r="U77" s="1"/>
      <c r="V77" s="1"/>
      <c r="W77" s="1"/>
      <c r="X77" s="1"/>
    </row>
    <row r="78" spans="1:24" s="191" customFormat="1" ht="13.5">
      <c r="A78" s="18"/>
      <c r="B78" s="18"/>
      <c r="C78" s="111"/>
      <c r="D78" s="8"/>
      <c r="E78" s="23"/>
      <c r="F78" s="158"/>
      <c r="G78" s="264"/>
      <c r="H78" s="190"/>
      <c r="I78" s="44"/>
      <c r="J78" s="44"/>
      <c r="K78" s="44"/>
      <c r="L78" s="80"/>
      <c r="M78" s="80"/>
      <c r="N78" s="2"/>
      <c r="O78" s="2"/>
      <c r="P78" s="2"/>
      <c r="Q78" s="2"/>
      <c r="R78" s="2"/>
      <c r="S78" s="2"/>
      <c r="T78" s="2"/>
      <c r="U78" s="2"/>
      <c r="V78" s="2"/>
      <c r="W78" s="2"/>
      <c r="X78" s="2"/>
    </row>
    <row r="79" spans="1:24" s="80" customFormat="1" ht="27">
      <c r="A79" s="189" t="s">
        <v>134</v>
      </c>
      <c r="B79" s="189" t="s">
        <v>136</v>
      </c>
      <c r="C79" s="192" t="s">
        <v>94</v>
      </c>
      <c r="D79" s="15" t="s">
        <v>4</v>
      </c>
      <c r="E79" s="109">
        <v>660</v>
      </c>
      <c r="F79" s="261"/>
      <c r="G79" s="258">
        <f>E79*F79</f>
        <v>0</v>
      </c>
      <c r="H79" s="190"/>
      <c r="I79" s="96"/>
      <c r="J79" s="96"/>
      <c r="K79" s="96"/>
      <c r="L79" s="1"/>
      <c r="M79" s="1"/>
      <c r="N79" s="2"/>
      <c r="O79" s="1"/>
      <c r="P79" s="1"/>
      <c r="Q79" s="1"/>
      <c r="R79" s="1"/>
      <c r="S79" s="1"/>
      <c r="T79" s="46"/>
      <c r="U79" s="46"/>
      <c r="V79" s="46"/>
      <c r="W79" s="46"/>
      <c r="X79" s="46"/>
    </row>
    <row r="80" spans="1:24" s="80" customFormat="1" ht="99">
      <c r="A80" s="37"/>
      <c r="B80" s="37"/>
      <c r="C80" s="64" t="s">
        <v>70</v>
      </c>
      <c r="D80" s="193"/>
      <c r="E80" s="107"/>
      <c r="F80" s="265"/>
      <c r="G80" s="266"/>
      <c r="H80" s="125"/>
      <c r="I80" s="171"/>
      <c r="J80" s="171"/>
      <c r="K80" s="171"/>
      <c r="L80" s="181"/>
      <c r="M80" s="172"/>
      <c r="N80" s="1"/>
      <c r="O80" s="1"/>
      <c r="P80" s="1"/>
      <c r="Q80" s="1"/>
      <c r="R80" s="1"/>
      <c r="S80" s="1"/>
      <c r="T80" s="46"/>
      <c r="U80" s="46"/>
      <c r="V80" s="46"/>
      <c r="W80" s="46"/>
      <c r="X80" s="46"/>
    </row>
    <row r="81" spans="1:19" ht="13.5">
      <c r="A81" s="18"/>
      <c r="B81" s="18"/>
      <c r="C81" s="69"/>
      <c r="D81" s="15"/>
      <c r="E81" s="84"/>
      <c r="F81" s="186"/>
      <c r="G81" s="264"/>
      <c r="H81" s="197"/>
      <c r="I81" s="80"/>
      <c r="J81" s="80"/>
      <c r="K81" s="80"/>
      <c r="L81" s="80"/>
      <c r="M81" s="80"/>
      <c r="N81" s="80"/>
      <c r="O81" s="80"/>
      <c r="P81" s="80"/>
      <c r="Q81" s="80"/>
      <c r="R81" s="80"/>
      <c r="S81" s="80"/>
    </row>
    <row r="82" spans="1:24" s="46" customFormat="1" ht="27">
      <c r="A82" s="189" t="s">
        <v>63</v>
      </c>
      <c r="B82" s="189" t="s">
        <v>137</v>
      </c>
      <c r="C82" s="192" t="s">
        <v>95</v>
      </c>
      <c r="D82" s="15" t="s">
        <v>4</v>
      </c>
      <c r="E82" s="23">
        <v>660</v>
      </c>
      <c r="F82" s="218"/>
      <c r="G82" s="229">
        <f>E82*F82</f>
        <v>0</v>
      </c>
      <c r="H82" s="195"/>
      <c r="I82" s="237"/>
      <c r="J82" s="1"/>
      <c r="K82" s="1"/>
      <c r="L82" s="1"/>
      <c r="M82" s="135"/>
      <c r="N82" s="2"/>
      <c r="O82" s="1"/>
      <c r="P82" s="1"/>
      <c r="Q82" s="1"/>
      <c r="R82" s="1"/>
      <c r="S82" s="1"/>
      <c r="T82" s="1"/>
      <c r="U82" s="1"/>
      <c r="V82" s="1"/>
      <c r="W82" s="1"/>
      <c r="X82" s="1"/>
    </row>
    <row r="83" spans="1:24" s="46" customFormat="1" ht="99">
      <c r="A83" s="37"/>
      <c r="B83" s="37"/>
      <c r="C83" s="64" t="s">
        <v>96</v>
      </c>
      <c r="D83" s="12"/>
      <c r="E83" s="251"/>
      <c r="F83" s="217"/>
      <c r="G83" s="263"/>
      <c r="H83" s="195"/>
      <c r="I83" s="1"/>
      <c r="J83" s="1"/>
      <c r="K83" s="1"/>
      <c r="L83" s="1"/>
      <c r="M83" s="2"/>
      <c r="N83" s="2"/>
      <c r="O83" s="1"/>
      <c r="P83" s="1"/>
      <c r="Q83" s="1"/>
      <c r="R83" s="1"/>
      <c r="S83" s="1"/>
      <c r="T83" s="1"/>
      <c r="U83" s="1"/>
      <c r="V83" s="1"/>
      <c r="W83" s="1"/>
      <c r="X83" s="1"/>
    </row>
    <row r="84" spans="1:24" s="80" customFormat="1" ht="13.5">
      <c r="A84" s="18"/>
      <c r="B84" s="18"/>
      <c r="C84" s="111"/>
      <c r="D84" s="8"/>
      <c r="E84" s="23"/>
      <c r="F84" s="158"/>
      <c r="G84" s="264"/>
      <c r="H84" s="195"/>
      <c r="I84" s="1"/>
      <c r="J84" s="1"/>
      <c r="K84" s="1"/>
      <c r="L84" s="1"/>
      <c r="M84" s="2"/>
      <c r="N84" s="2"/>
      <c r="O84" s="1"/>
      <c r="P84" s="1"/>
      <c r="Q84" s="1"/>
      <c r="R84" s="1"/>
      <c r="S84" s="1"/>
      <c r="T84" s="46"/>
      <c r="U84" s="46"/>
      <c r="V84" s="46"/>
      <c r="W84" s="46"/>
      <c r="X84" s="46"/>
    </row>
    <row r="85" spans="1:24" s="80" customFormat="1" ht="15">
      <c r="A85" s="31"/>
      <c r="B85" s="31"/>
      <c r="C85" s="66" t="s">
        <v>138</v>
      </c>
      <c r="D85" s="31"/>
      <c r="E85" s="82"/>
      <c r="F85" s="139"/>
      <c r="G85" s="159">
        <f>SUM(G72:G84)</f>
        <v>0</v>
      </c>
      <c r="H85" s="195"/>
      <c r="I85" s="1"/>
      <c r="J85" s="1"/>
      <c r="K85" s="1"/>
      <c r="L85" s="1"/>
      <c r="M85" s="1"/>
      <c r="N85" s="1"/>
      <c r="O85" s="1"/>
      <c r="P85" s="1"/>
      <c r="Q85" s="1"/>
      <c r="R85" s="1"/>
      <c r="S85" s="1"/>
      <c r="T85" s="46"/>
      <c r="U85" s="46"/>
      <c r="V85" s="46"/>
      <c r="W85" s="46"/>
      <c r="X85" s="46"/>
    </row>
    <row r="86" spans="1:24" s="80" customFormat="1" ht="15">
      <c r="A86" s="100"/>
      <c r="B86" s="100"/>
      <c r="C86" s="101"/>
      <c r="D86" s="100"/>
      <c r="E86" s="102"/>
      <c r="F86" s="168"/>
      <c r="G86" s="169"/>
      <c r="H86" s="195"/>
      <c r="I86" s="1"/>
      <c r="J86" s="1"/>
      <c r="K86" s="1"/>
      <c r="L86" s="1"/>
      <c r="M86" s="1"/>
      <c r="N86" s="1"/>
      <c r="O86" s="1"/>
      <c r="P86" s="1"/>
      <c r="Q86" s="1"/>
      <c r="R86" s="1"/>
      <c r="S86" s="1"/>
      <c r="T86" s="46"/>
      <c r="U86" s="46"/>
      <c r="V86" s="46"/>
      <c r="W86" s="46"/>
      <c r="X86" s="46"/>
    </row>
    <row r="87" spans="1:24" s="80" customFormat="1" ht="17.25">
      <c r="A87" s="45" t="s">
        <v>139</v>
      </c>
      <c r="B87" s="45"/>
      <c r="C87" s="93" t="s">
        <v>49</v>
      </c>
      <c r="D87" s="52"/>
      <c r="E87" s="32"/>
      <c r="F87" s="139"/>
      <c r="G87" s="139"/>
      <c r="H87" s="195"/>
      <c r="I87" s="1"/>
      <c r="J87" s="1"/>
      <c r="K87" s="1"/>
      <c r="L87" s="1"/>
      <c r="M87" s="1"/>
      <c r="N87" s="1"/>
      <c r="O87" s="1"/>
      <c r="P87" s="1"/>
      <c r="Q87" s="1"/>
      <c r="R87" s="1"/>
      <c r="S87" s="1"/>
      <c r="T87" s="46"/>
      <c r="U87" s="46"/>
      <c r="V87" s="46"/>
      <c r="W87" s="46"/>
      <c r="X87" s="46"/>
    </row>
    <row r="88" spans="1:24" s="80" customFormat="1" ht="13.5">
      <c r="A88" s="95"/>
      <c r="B88" s="95"/>
      <c r="C88" s="95"/>
      <c r="D88" s="95"/>
      <c r="E88" s="170"/>
      <c r="F88" s="170"/>
      <c r="G88" s="170"/>
      <c r="H88" s="195"/>
      <c r="I88" s="1"/>
      <c r="J88" s="1"/>
      <c r="K88" s="1"/>
      <c r="L88" s="1"/>
      <c r="M88" s="1"/>
      <c r="N88" s="1"/>
      <c r="O88" s="1"/>
      <c r="P88" s="1"/>
      <c r="Q88" s="1"/>
      <c r="R88" s="1"/>
      <c r="S88" s="1"/>
      <c r="T88" s="46"/>
      <c r="U88" s="46"/>
      <c r="V88" s="46"/>
      <c r="W88" s="46"/>
      <c r="X88" s="46"/>
    </row>
    <row r="89" spans="1:24" s="80" customFormat="1" ht="13.5">
      <c r="A89" s="18" t="s">
        <v>140</v>
      </c>
      <c r="B89" s="18" t="s">
        <v>145</v>
      </c>
      <c r="C89" s="277" t="s">
        <v>50</v>
      </c>
      <c r="D89" s="277"/>
      <c r="E89" s="23"/>
      <c r="F89" s="186"/>
      <c r="G89" s="24"/>
      <c r="H89" s="195"/>
      <c r="I89" s="1"/>
      <c r="J89" s="1"/>
      <c r="K89" s="1"/>
      <c r="L89" s="1"/>
      <c r="M89" s="1"/>
      <c r="N89" s="1"/>
      <c r="O89" s="1"/>
      <c r="P89" s="1"/>
      <c r="Q89" s="1"/>
      <c r="R89" s="1"/>
      <c r="S89" s="1"/>
      <c r="T89" s="46"/>
      <c r="U89" s="46"/>
      <c r="V89" s="46"/>
      <c r="W89" s="46"/>
      <c r="X89" s="46"/>
    </row>
    <row r="90" spans="1:24" s="80" customFormat="1" ht="13.5">
      <c r="A90" s="18"/>
      <c r="B90" s="18"/>
      <c r="C90" s="187" t="s">
        <v>51</v>
      </c>
      <c r="D90" s="94"/>
      <c r="E90" s="23"/>
      <c r="F90" s="186"/>
      <c r="G90" s="24"/>
      <c r="H90" s="195"/>
      <c r="I90" s="1"/>
      <c r="J90" s="1"/>
      <c r="K90" s="1"/>
      <c r="L90" s="1"/>
      <c r="M90" s="1"/>
      <c r="N90" s="1"/>
      <c r="O90" s="1"/>
      <c r="P90" s="1"/>
      <c r="Q90" s="1"/>
      <c r="R90" s="1"/>
      <c r="S90" s="1"/>
      <c r="T90" s="46"/>
      <c r="U90" s="46"/>
      <c r="V90" s="46"/>
      <c r="W90" s="46"/>
      <c r="X90" s="46"/>
    </row>
    <row r="91" spans="1:24" s="80" customFormat="1" ht="57">
      <c r="A91" s="18"/>
      <c r="B91" s="18"/>
      <c r="C91" s="188" t="s">
        <v>52</v>
      </c>
      <c r="D91" s="94"/>
      <c r="E91" s="23"/>
      <c r="F91" s="186"/>
      <c r="G91" s="24"/>
      <c r="H91" s="195"/>
      <c r="I91" s="1"/>
      <c r="J91" s="1"/>
      <c r="K91" s="1"/>
      <c r="L91" s="1"/>
      <c r="M91" s="1"/>
      <c r="N91" s="1"/>
      <c r="O91" s="1"/>
      <c r="P91" s="1"/>
      <c r="Q91" s="1"/>
      <c r="R91" s="1"/>
      <c r="S91" s="1"/>
      <c r="T91" s="46"/>
      <c r="U91" s="46"/>
      <c r="V91" s="46"/>
      <c r="W91" s="46"/>
      <c r="X91" s="46"/>
    </row>
    <row r="92" spans="1:24" s="80" customFormat="1" ht="15.75">
      <c r="A92" s="189" t="s">
        <v>141</v>
      </c>
      <c r="B92" s="189"/>
      <c r="C92" s="95" t="s">
        <v>104</v>
      </c>
      <c r="D92" s="15" t="s">
        <v>2</v>
      </c>
      <c r="E92" s="23">
        <v>230</v>
      </c>
      <c r="F92" s="218"/>
      <c r="G92" s="229">
        <f>E92*F92</f>
        <v>0</v>
      </c>
      <c r="H92" s="195"/>
      <c r="I92" s="1"/>
      <c r="J92" s="1"/>
      <c r="K92" s="1"/>
      <c r="L92" s="1"/>
      <c r="M92" s="1"/>
      <c r="N92" s="1"/>
      <c r="O92" s="1"/>
      <c r="P92" s="1"/>
      <c r="Q92" s="1"/>
      <c r="R92" s="1"/>
      <c r="S92" s="1"/>
      <c r="T92" s="46"/>
      <c r="U92" s="46"/>
      <c r="V92" s="46"/>
      <c r="W92" s="46"/>
      <c r="X92" s="46"/>
    </row>
    <row r="93" spans="1:24" s="80" customFormat="1" ht="15.75">
      <c r="A93" s="115" t="s">
        <v>142</v>
      </c>
      <c r="B93" s="115"/>
      <c r="C93" s="92" t="s">
        <v>160</v>
      </c>
      <c r="D93" s="91" t="s">
        <v>2</v>
      </c>
      <c r="E93" s="39">
        <v>180</v>
      </c>
      <c r="F93" s="267"/>
      <c r="G93" s="268">
        <f>E93*F93</f>
        <v>0</v>
      </c>
      <c r="H93" s="195"/>
      <c r="I93" s="1"/>
      <c r="J93" s="1"/>
      <c r="K93" s="1"/>
      <c r="L93" s="1"/>
      <c r="M93" s="1"/>
      <c r="N93" s="1"/>
      <c r="O93" s="1"/>
      <c r="P93" s="1"/>
      <c r="Q93" s="1"/>
      <c r="R93" s="1"/>
      <c r="S93" s="1"/>
      <c r="T93" s="46"/>
      <c r="U93" s="46"/>
      <c r="V93" s="46"/>
      <c r="W93" s="46"/>
      <c r="X93" s="46"/>
    </row>
    <row r="94" spans="1:24" s="80" customFormat="1" ht="13.5">
      <c r="A94" s="97"/>
      <c r="B94" s="97"/>
      <c r="C94" s="65"/>
      <c r="D94" s="15"/>
      <c r="E94" s="23"/>
      <c r="F94" s="218"/>
      <c r="G94" s="229"/>
      <c r="H94" s="195"/>
      <c r="I94" s="1"/>
      <c r="J94" s="1"/>
      <c r="K94" s="1"/>
      <c r="L94" s="1"/>
      <c r="M94" s="1"/>
      <c r="N94" s="1"/>
      <c r="O94" s="1"/>
      <c r="P94" s="1"/>
      <c r="Q94" s="1"/>
      <c r="R94" s="1"/>
      <c r="S94" s="1"/>
      <c r="T94" s="46"/>
      <c r="U94" s="46"/>
      <c r="V94" s="46"/>
      <c r="W94" s="46"/>
      <c r="X94" s="46"/>
    </row>
    <row r="95" spans="1:24" s="80" customFormat="1" ht="13.5">
      <c r="A95" s="97" t="s">
        <v>143</v>
      </c>
      <c r="B95" s="97" t="s">
        <v>147</v>
      </c>
      <c r="C95" s="41" t="s">
        <v>62</v>
      </c>
      <c r="D95" s="15"/>
      <c r="E95" s="23"/>
      <c r="F95" s="218"/>
      <c r="G95" s="229"/>
      <c r="H95" s="195"/>
      <c r="I95" s="1"/>
      <c r="J95" s="1"/>
      <c r="K95" s="1"/>
      <c r="L95" s="1"/>
      <c r="M95" s="1"/>
      <c r="N95" s="1"/>
      <c r="O95" s="1"/>
      <c r="P95" s="1"/>
      <c r="Q95" s="1"/>
      <c r="R95" s="1"/>
      <c r="S95" s="1"/>
      <c r="T95" s="46"/>
      <c r="U95" s="46"/>
      <c r="V95" s="46"/>
      <c r="W95" s="46"/>
      <c r="X95" s="46"/>
    </row>
    <row r="96" spans="1:24" s="80" customFormat="1" ht="123.75">
      <c r="A96" s="97"/>
      <c r="B96" s="97"/>
      <c r="C96" s="99" t="s">
        <v>64</v>
      </c>
      <c r="D96" s="15"/>
      <c r="E96" s="23"/>
      <c r="F96" s="218"/>
      <c r="G96" s="229"/>
      <c r="H96" s="195"/>
      <c r="I96" s="1"/>
      <c r="J96" s="1"/>
      <c r="K96" s="1"/>
      <c r="L96" s="1"/>
      <c r="M96" s="1"/>
      <c r="N96" s="1"/>
      <c r="O96" s="1"/>
      <c r="P96" s="1"/>
      <c r="Q96" s="1"/>
      <c r="R96" s="1"/>
      <c r="S96" s="1"/>
      <c r="T96" s="46"/>
      <c r="U96" s="46"/>
      <c r="V96" s="46"/>
      <c r="W96" s="46"/>
      <c r="X96" s="46"/>
    </row>
    <row r="97" spans="1:24" s="80" customFormat="1" ht="13.5">
      <c r="A97" s="115"/>
      <c r="B97" s="115"/>
      <c r="C97" s="64" t="s">
        <v>65</v>
      </c>
      <c r="D97" s="13" t="s">
        <v>3</v>
      </c>
      <c r="E97" s="39">
        <v>5</v>
      </c>
      <c r="F97" s="156"/>
      <c r="G97" s="263">
        <f>E97*F97</f>
        <v>0</v>
      </c>
      <c r="H97" s="195"/>
      <c r="I97" s="1"/>
      <c r="J97" s="1"/>
      <c r="K97" s="1"/>
      <c r="L97" s="1"/>
      <c r="M97" s="1"/>
      <c r="N97" s="1"/>
      <c r="O97" s="1"/>
      <c r="P97" s="1"/>
      <c r="Q97" s="1"/>
      <c r="R97" s="1"/>
      <c r="S97" s="1"/>
      <c r="T97" s="46"/>
      <c r="U97" s="46"/>
      <c r="V97" s="46"/>
      <c r="W97" s="46"/>
      <c r="X97" s="46"/>
    </row>
    <row r="98" spans="1:24" s="80" customFormat="1" ht="13.5">
      <c r="A98" s="97"/>
      <c r="B98" s="97"/>
      <c r="C98" s="111"/>
      <c r="D98" s="43"/>
      <c r="E98" s="23"/>
      <c r="F98" s="158"/>
      <c r="G98" s="264"/>
      <c r="H98" s="195"/>
      <c r="I98" s="1"/>
      <c r="J98" s="1"/>
      <c r="K98" s="1"/>
      <c r="L98" s="1"/>
      <c r="M98" s="1"/>
      <c r="N98" s="1"/>
      <c r="O98" s="1"/>
      <c r="P98" s="1"/>
      <c r="Q98" s="1"/>
      <c r="R98" s="1"/>
      <c r="S98" s="1"/>
      <c r="T98" s="46"/>
      <c r="U98" s="46"/>
      <c r="V98" s="46"/>
      <c r="W98" s="46"/>
      <c r="X98" s="46"/>
    </row>
    <row r="99" spans="1:24" s="80" customFormat="1" ht="13.5">
      <c r="A99" s="97" t="s">
        <v>144</v>
      </c>
      <c r="B99" s="97" t="s">
        <v>146</v>
      </c>
      <c r="C99" s="41" t="s">
        <v>66</v>
      </c>
      <c r="D99" s="15"/>
      <c r="E99" s="23"/>
      <c r="F99" s="218"/>
      <c r="G99" s="229"/>
      <c r="H99" s="195"/>
      <c r="I99" s="1"/>
      <c r="J99" s="1"/>
      <c r="K99" s="1"/>
      <c r="L99" s="1"/>
      <c r="M99" s="1"/>
      <c r="N99" s="1"/>
      <c r="O99" s="1"/>
      <c r="P99" s="1"/>
      <c r="Q99" s="1"/>
      <c r="R99" s="1"/>
      <c r="S99" s="1"/>
      <c r="T99" s="46"/>
      <c r="U99" s="46"/>
      <c r="V99" s="46"/>
      <c r="W99" s="46"/>
      <c r="X99" s="46"/>
    </row>
    <row r="100" spans="1:24" s="80" customFormat="1" ht="123.75">
      <c r="A100" s="97"/>
      <c r="B100" s="97"/>
      <c r="C100" s="99" t="s">
        <v>68</v>
      </c>
      <c r="D100" s="15"/>
      <c r="E100" s="23"/>
      <c r="F100" s="218"/>
      <c r="G100" s="229"/>
      <c r="H100" s="195"/>
      <c r="I100" s="1"/>
      <c r="J100" s="1"/>
      <c r="K100" s="1"/>
      <c r="L100" s="1"/>
      <c r="M100" s="1"/>
      <c r="N100" s="1"/>
      <c r="O100" s="1"/>
      <c r="P100" s="1"/>
      <c r="Q100" s="1"/>
      <c r="R100" s="1"/>
      <c r="S100" s="1"/>
      <c r="T100" s="46"/>
      <c r="U100" s="46"/>
      <c r="V100" s="46"/>
      <c r="W100" s="46"/>
      <c r="X100" s="46"/>
    </row>
    <row r="101" spans="1:24" s="80" customFormat="1" ht="13.5">
      <c r="A101" s="115"/>
      <c r="B101" s="115"/>
      <c r="C101" s="64" t="s">
        <v>67</v>
      </c>
      <c r="D101" s="13" t="s">
        <v>69</v>
      </c>
      <c r="E101" s="39">
        <v>34</v>
      </c>
      <c r="F101" s="156"/>
      <c r="G101" s="263">
        <f>E101*F101</f>
        <v>0</v>
      </c>
      <c r="H101" s="195"/>
      <c r="I101" s="1"/>
      <c r="J101" s="1"/>
      <c r="K101" s="1"/>
      <c r="L101" s="1"/>
      <c r="M101" s="1"/>
      <c r="N101" s="1"/>
      <c r="O101" s="1"/>
      <c r="P101" s="1"/>
      <c r="Q101" s="1"/>
      <c r="R101" s="1"/>
      <c r="S101" s="1"/>
      <c r="T101" s="46"/>
      <c r="U101" s="46"/>
      <c r="V101" s="46"/>
      <c r="W101" s="46"/>
      <c r="X101" s="46"/>
    </row>
    <row r="102" spans="1:24" s="80" customFormat="1" ht="13.5">
      <c r="A102" s="97"/>
      <c r="B102" s="97"/>
      <c r="C102" s="111"/>
      <c r="D102" s="43"/>
      <c r="E102" s="23"/>
      <c r="F102" s="158"/>
      <c r="G102" s="264"/>
      <c r="H102" s="195"/>
      <c r="I102" s="1"/>
      <c r="J102" s="1"/>
      <c r="K102" s="1"/>
      <c r="L102" s="1"/>
      <c r="M102" s="1"/>
      <c r="N102" s="1"/>
      <c r="O102" s="1"/>
      <c r="P102" s="1"/>
      <c r="Q102" s="1"/>
      <c r="R102" s="1"/>
      <c r="S102" s="1"/>
      <c r="T102" s="46"/>
      <c r="U102" s="46"/>
      <c r="V102" s="46"/>
      <c r="W102" s="46"/>
      <c r="X102" s="46"/>
    </row>
    <row r="103" spans="1:7" ht="15">
      <c r="A103" s="31"/>
      <c r="B103" s="31"/>
      <c r="C103" s="66" t="s">
        <v>148</v>
      </c>
      <c r="D103" s="31"/>
      <c r="E103" s="82"/>
      <c r="F103" s="139"/>
      <c r="G103" s="159">
        <f>SUM(G88:G102)</f>
        <v>0</v>
      </c>
    </row>
    <row r="104" spans="1:7" ht="13.5">
      <c r="A104" s="56"/>
      <c r="B104" s="56"/>
      <c r="C104" s="56"/>
      <c r="D104" s="56"/>
      <c r="E104" s="56"/>
      <c r="F104" s="56"/>
      <c r="G104" s="56"/>
    </row>
    <row r="105" spans="1:7" ht="17.25">
      <c r="A105" s="45" t="s">
        <v>31</v>
      </c>
      <c r="B105" s="45"/>
      <c r="C105" s="62" t="s">
        <v>44</v>
      </c>
      <c r="D105" s="31"/>
      <c r="E105" s="82"/>
      <c r="F105" s="139"/>
      <c r="G105" s="139"/>
    </row>
    <row r="106" spans="1:5" ht="13.5">
      <c r="A106" s="11"/>
      <c r="B106" s="11"/>
      <c r="C106" s="19"/>
      <c r="D106" s="7"/>
      <c r="E106" s="22"/>
    </row>
    <row r="107" spans="1:5" ht="13.5">
      <c r="A107" s="11" t="s">
        <v>149</v>
      </c>
      <c r="B107" s="11"/>
      <c r="C107" s="19" t="s">
        <v>22</v>
      </c>
      <c r="D107" s="7"/>
      <c r="E107" s="22"/>
    </row>
    <row r="108" spans="1:7" ht="261.75">
      <c r="A108" s="11"/>
      <c r="B108" s="11"/>
      <c r="C108" s="121" t="s">
        <v>61</v>
      </c>
      <c r="D108" s="7"/>
      <c r="E108" s="22"/>
      <c r="F108" s="174"/>
      <c r="G108" s="174"/>
    </row>
    <row r="109" spans="1:13" s="2" customFormat="1" ht="13.5">
      <c r="A109" s="11"/>
      <c r="B109" s="11"/>
      <c r="C109" s="88"/>
      <c r="D109" s="7"/>
      <c r="E109" s="22"/>
      <c r="F109" s="174"/>
      <c r="G109" s="174"/>
      <c r="H109" s="125"/>
      <c r="I109" s="172"/>
      <c r="J109" s="172"/>
      <c r="K109" s="172"/>
      <c r="L109" s="172"/>
      <c r="M109" s="172"/>
    </row>
    <row r="110" spans="1:7" ht="41.25">
      <c r="A110" s="115" t="s">
        <v>151</v>
      </c>
      <c r="B110" s="115"/>
      <c r="C110" s="64" t="s">
        <v>97</v>
      </c>
      <c r="D110" s="13" t="s">
        <v>3</v>
      </c>
      <c r="E110" s="39">
        <v>1</v>
      </c>
      <c r="F110" s="156"/>
      <c r="G110" s="263">
        <f>E110*F110</f>
        <v>0</v>
      </c>
    </row>
    <row r="111" spans="1:13" s="207" customFormat="1" ht="13.5">
      <c r="A111" s="97"/>
      <c r="B111" s="97"/>
      <c r="C111" s="111"/>
      <c r="D111" s="43"/>
      <c r="E111" s="23"/>
      <c r="F111" s="158"/>
      <c r="G111" s="264"/>
      <c r="H111" s="246"/>
      <c r="I111" s="206"/>
      <c r="J111" s="206"/>
      <c r="K111" s="206"/>
      <c r="L111" s="247"/>
      <c r="M111" s="206"/>
    </row>
    <row r="112" spans="1:13" s="51" customFormat="1" ht="13.5">
      <c r="A112" s="242" t="s">
        <v>150</v>
      </c>
      <c r="B112" s="233"/>
      <c r="C112" s="248" t="s">
        <v>98</v>
      </c>
      <c r="D112" s="8"/>
      <c r="E112" s="23"/>
      <c r="F112" s="158"/>
      <c r="G112" s="158"/>
      <c r="H112" s="143"/>
      <c r="I112" s="135"/>
      <c r="J112" s="135"/>
      <c r="K112" s="135"/>
      <c r="L112" s="181"/>
      <c r="M112" s="135"/>
    </row>
    <row r="113" spans="1:13" s="51" customFormat="1" ht="57">
      <c r="A113" s="242"/>
      <c r="B113" s="233"/>
      <c r="C113" s="113" t="s">
        <v>99</v>
      </c>
      <c r="D113" s="8"/>
      <c r="E113" s="23"/>
      <c r="F113" s="158"/>
      <c r="G113" s="158"/>
      <c r="H113" s="143"/>
      <c r="I113" s="135"/>
      <c r="J113" s="135"/>
      <c r="K113" s="135"/>
      <c r="L113" s="181"/>
      <c r="M113" s="135"/>
    </row>
    <row r="114" spans="1:13" s="51" customFormat="1" ht="15.75">
      <c r="A114" s="243" t="s">
        <v>152</v>
      </c>
      <c r="B114" s="235"/>
      <c r="C114" s="236" t="s">
        <v>102</v>
      </c>
      <c r="D114" s="250" t="s">
        <v>2</v>
      </c>
      <c r="E114" s="39">
        <v>10</v>
      </c>
      <c r="F114" s="156"/>
      <c r="G114" s="254">
        <f>E114*F114</f>
        <v>0</v>
      </c>
      <c r="H114" s="143"/>
      <c r="I114" s="135"/>
      <c r="J114" s="135"/>
      <c r="K114" s="135"/>
      <c r="L114" s="181"/>
      <c r="M114" s="135"/>
    </row>
    <row r="115" spans="1:13" s="51" customFormat="1" ht="13.5">
      <c r="A115" s="233"/>
      <c r="B115" s="233"/>
      <c r="C115" s="122"/>
      <c r="D115" s="20"/>
      <c r="E115" s="23"/>
      <c r="F115" s="158"/>
      <c r="G115" s="255"/>
      <c r="H115" s="143"/>
      <c r="I115" s="135"/>
      <c r="J115" s="135"/>
      <c r="K115" s="135"/>
      <c r="L115" s="181"/>
      <c r="M115" s="135"/>
    </row>
    <row r="116" spans="1:13" s="51" customFormat="1" ht="13.5">
      <c r="A116" s="242" t="s">
        <v>155</v>
      </c>
      <c r="B116" s="233"/>
      <c r="C116" s="90" t="s">
        <v>162</v>
      </c>
      <c r="D116" s="7"/>
      <c r="E116" s="22"/>
      <c r="F116" s="269"/>
      <c r="G116" s="187"/>
      <c r="H116" s="143"/>
      <c r="I116" s="135"/>
      <c r="J116" s="135"/>
      <c r="K116" s="135"/>
      <c r="L116" s="181"/>
      <c r="M116" s="135"/>
    </row>
    <row r="117" spans="1:13" s="51" customFormat="1" ht="57">
      <c r="A117" s="240"/>
      <c r="B117" s="209"/>
      <c r="C117" s="234" t="s">
        <v>100</v>
      </c>
      <c r="D117" s="7"/>
      <c r="E117" s="22"/>
      <c r="F117" s="269"/>
      <c r="G117" s="187"/>
      <c r="H117" s="143"/>
      <c r="I117" s="135"/>
      <c r="J117" s="135"/>
      <c r="K117" s="135"/>
      <c r="L117" s="181"/>
      <c r="M117" s="135"/>
    </row>
    <row r="118" spans="1:13" s="51" customFormat="1" ht="15.75">
      <c r="A118" s="242" t="s">
        <v>156</v>
      </c>
      <c r="B118" s="233"/>
      <c r="C118" s="122" t="s">
        <v>101</v>
      </c>
      <c r="D118" s="20" t="s">
        <v>2</v>
      </c>
      <c r="E118" s="23">
        <v>15</v>
      </c>
      <c r="F118" s="186"/>
      <c r="G118" s="229">
        <f>E118*F118</f>
        <v>0</v>
      </c>
      <c r="H118" s="143"/>
      <c r="I118" s="135"/>
      <c r="J118" s="135"/>
      <c r="K118" s="135"/>
      <c r="L118" s="181"/>
      <c r="M118" s="135"/>
    </row>
    <row r="119" spans="1:13" s="51" customFormat="1" ht="15.75">
      <c r="A119" s="242" t="s">
        <v>164</v>
      </c>
      <c r="B119" s="233"/>
      <c r="C119" s="122" t="s">
        <v>165</v>
      </c>
      <c r="D119" s="20" t="s">
        <v>2</v>
      </c>
      <c r="E119" s="23">
        <v>100</v>
      </c>
      <c r="F119" s="186"/>
      <c r="G119" s="229">
        <f>E119*F119</f>
        <v>0</v>
      </c>
      <c r="H119" s="143"/>
      <c r="I119" s="135"/>
      <c r="J119" s="135"/>
      <c r="K119" s="135"/>
      <c r="L119" s="244"/>
      <c r="M119" s="135"/>
    </row>
    <row r="120" spans="1:13" s="51" customFormat="1" ht="13.5">
      <c r="A120" s="242"/>
      <c r="B120" s="233"/>
      <c r="C120" s="122"/>
      <c r="D120" s="20"/>
      <c r="E120" s="23"/>
      <c r="F120" s="186"/>
      <c r="G120" s="229"/>
      <c r="H120" s="143"/>
      <c r="I120" s="135"/>
      <c r="J120" s="135"/>
      <c r="K120" s="135"/>
      <c r="L120" s="244"/>
      <c r="M120" s="135"/>
    </row>
    <row r="121" spans="1:7" ht="15">
      <c r="A121" s="52"/>
      <c r="B121" s="52"/>
      <c r="C121" s="72" t="s">
        <v>153</v>
      </c>
      <c r="D121" s="52"/>
      <c r="E121" s="82"/>
      <c r="F121" s="139"/>
      <c r="G121" s="159">
        <f>SUM(G110:G120)</f>
        <v>0</v>
      </c>
    </row>
    <row r="122" spans="1:8" ht="15">
      <c r="A122" s="94"/>
      <c r="B122" s="94"/>
      <c r="C122" s="202"/>
      <c r="D122" s="94"/>
      <c r="E122" s="84"/>
      <c r="F122" s="158"/>
      <c r="G122" s="24"/>
      <c r="H122" s="1"/>
    </row>
    <row r="123" spans="1:22" ht="20.25">
      <c r="A123" s="45" t="s">
        <v>59</v>
      </c>
      <c r="B123" s="45"/>
      <c r="C123" s="89" t="s">
        <v>47</v>
      </c>
      <c r="D123" s="31"/>
      <c r="E123" s="32"/>
      <c r="F123" s="139"/>
      <c r="G123" s="139"/>
      <c r="O123" s="207"/>
      <c r="P123" s="207"/>
      <c r="Q123" s="279"/>
      <c r="R123" s="279"/>
      <c r="S123" s="279"/>
      <c r="T123" s="279"/>
      <c r="U123" s="207"/>
      <c r="V123" s="207"/>
    </row>
    <row r="124" spans="1:22" ht="20.25">
      <c r="A124" s="71"/>
      <c r="B124" s="71"/>
      <c r="C124" s="7"/>
      <c r="D124" s="22"/>
      <c r="E124" s="136"/>
      <c r="G124" s="71"/>
      <c r="O124" s="207"/>
      <c r="P124" s="207"/>
      <c r="Q124" s="279"/>
      <c r="R124" s="279"/>
      <c r="S124" s="279"/>
      <c r="T124" s="279"/>
      <c r="U124" s="207"/>
      <c r="V124" s="207"/>
    </row>
    <row r="125" spans="1:22" ht="20.25">
      <c r="A125" s="18" t="s">
        <v>72</v>
      </c>
      <c r="B125" s="18"/>
      <c r="C125" s="113" t="s">
        <v>57</v>
      </c>
      <c r="D125" s="205"/>
      <c r="E125" s="270"/>
      <c r="F125" s="271"/>
      <c r="G125" s="270"/>
      <c r="O125" s="207"/>
      <c r="P125" s="207"/>
      <c r="Q125" s="208"/>
      <c r="R125" s="208"/>
      <c r="S125" s="207"/>
      <c r="T125" s="207"/>
      <c r="U125" s="207"/>
      <c r="V125" s="207"/>
    </row>
    <row r="126" spans="1:22" ht="48.75" customHeight="1">
      <c r="A126" s="37"/>
      <c r="B126" s="37"/>
      <c r="C126" s="112" t="s">
        <v>58</v>
      </c>
      <c r="D126" s="124" t="s">
        <v>56</v>
      </c>
      <c r="E126" s="39">
        <v>1</v>
      </c>
      <c r="F126" s="272"/>
      <c r="G126" s="254">
        <f>E126*F126</f>
        <v>0</v>
      </c>
      <c r="O126" s="207"/>
      <c r="P126" s="207"/>
      <c r="Q126" s="208"/>
      <c r="R126" s="208"/>
      <c r="S126" s="207"/>
      <c r="T126" s="207"/>
      <c r="U126" s="207"/>
      <c r="V126" s="207"/>
    </row>
    <row r="127" spans="1:22" ht="20.25">
      <c r="A127" s="18"/>
      <c r="B127" s="18"/>
      <c r="C127" s="113"/>
      <c r="D127" s="203"/>
      <c r="E127" s="23"/>
      <c r="F127" s="204"/>
      <c r="G127" s="140"/>
      <c r="O127" s="207"/>
      <c r="P127" s="207"/>
      <c r="Q127" s="279"/>
      <c r="R127" s="279"/>
      <c r="S127" s="207"/>
      <c r="T127" s="207"/>
      <c r="U127" s="207"/>
      <c r="V127" s="207"/>
    </row>
    <row r="128" spans="1:7" ht="15">
      <c r="A128" s="52"/>
      <c r="B128" s="52"/>
      <c r="C128" s="72" t="s">
        <v>157</v>
      </c>
      <c r="D128" s="52"/>
      <c r="E128" s="32"/>
      <c r="F128" s="139"/>
      <c r="G128" s="159">
        <f>SUM(G125:G127)</f>
        <v>0</v>
      </c>
    </row>
    <row r="129" ht="13.5">
      <c r="C129" s="63"/>
    </row>
    <row r="130" spans="3:6" ht="13.5">
      <c r="C130" s="63"/>
      <c r="F130" s="174"/>
    </row>
    <row r="131" ht="13.5">
      <c r="C131" s="63"/>
    </row>
    <row r="132" ht="13.5">
      <c r="C132" s="63"/>
    </row>
    <row r="133" ht="13.5">
      <c r="C133" s="70"/>
    </row>
    <row r="134" ht="13.5">
      <c r="C134" s="70"/>
    </row>
    <row r="135" spans="1:5" ht="22.5">
      <c r="A135" s="294" t="s">
        <v>32</v>
      </c>
      <c r="B135" s="294"/>
      <c r="C135" s="294"/>
      <c r="D135" s="294"/>
      <c r="E135" s="294"/>
    </row>
    <row r="136" ht="13.5">
      <c r="C136" s="70"/>
    </row>
    <row r="137" spans="1:7" ht="13.5">
      <c r="A137" s="1"/>
      <c r="B137" s="1"/>
      <c r="C137" s="73"/>
      <c r="D137" s="38"/>
      <c r="E137" s="175"/>
      <c r="F137" s="176"/>
      <c r="G137" s="154"/>
    </row>
    <row r="138" spans="1:7" ht="20.25">
      <c r="A138" s="34" t="s">
        <v>13</v>
      </c>
      <c r="B138" s="34"/>
      <c r="C138" s="74" t="str">
        <f>C12</f>
        <v>PRIPREMNI RADOVI</v>
      </c>
      <c r="D138" s="276"/>
      <c r="E138" s="276"/>
      <c r="F138" s="276">
        <f>G40</f>
        <v>0</v>
      </c>
      <c r="G138" s="276"/>
    </row>
    <row r="139" spans="1:7" ht="20.25">
      <c r="A139" s="35" t="s">
        <v>14</v>
      </c>
      <c r="B139" s="35"/>
      <c r="C139" s="75" t="str">
        <f>C42</f>
        <v>ZEMLJANI RADOVI</v>
      </c>
      <c r="D139" s="275"/>
      <c r="E139" s="275"/>
      <c r="F139" s="275">
        <f>G69</f>
        <v>0</v>
      </c>
      <c r="G139" s="275"/>
    </row>
    <row r="140" spans="1:7" ht="20.25">
      <c r="A140" s="35" t="s">
        <v>133</v>
      </c>
      <c r="B140" s="35"/>
      <c r="C140" s="75" t="str">
        <f>C71</f>
        <v>KOLNIČKA KONSTRUKCIJA</v>
      </c>
      <c r="D140" s="275"/>
      <c r="E140" s="275"/>
      <c r="F140" s="275">
        <f>G85</f>
        <v>0</v>
      </c>
      <c r="G140" s="275"/>
    </row>
    <row r="141" spans="1:7" ht="20.25">
      <c r="A141" s="35" t="s">
        <v>139</v>
      </c>
      <c r="B141" s="35"/>
      <c r="C141" s="75" t="s">
        <v>49</v>
      </c>
      <c r="D141" s="103"/>
      <c r="E141" s="103"/>
      <c r="F141" s="275">
        <f>$G$103</f>
        <v>0</v>
      </c>
      <c r="G141" s="275"/>
    </row>
    <row r="142" spans="1:7" ht="20.25">
      <c r="A142" s="35" t="s">
        <v>31</v>
      </c>
      <c r="B142" s="35"/>
      <c r="C142" s="75" t="str">
        <f>C105</f>
        <v>PROMETNA SIGNALIZACIJA I OPREMA</v>
      </c>
      <c r="D142" s="275"/>
      <c r="E142" s="275"/>
      <c r="F142" s="275">
        <f>G121</f>
        <v>0</v>
      </c>
      <c r="G142" s="275"/>
    </row>
    <row r="143" spans="1:7" ht="20.25">
      <c r="A143" s="35" t="s">
        <v>59</v>
      </c>
      <c r="B143" s="35"/>
      <c r="C143" s="75" t="s">
        <v>48</v>
      </c>
      <c r="D143" s="275"/>
      <c r="E143" s="275"/>
      <c r="F143" s="275">
        <f>G128</f>
        <v>0</v>
      </c>
      <c r="G143" s="275"/>
    </row>
    <row r="144" spans="1:7" ht="20.25">
      <c r="A144" s="27"/>
      <c r="B144" s="27"/>
      <c r="C144" s="76"/>
      <c r="D144" s="33"/>
      <c r="E144" s="85"/>
      <c r="G144" s="25"/>
    </row>
    <row r="145" spans="1:7" ht="20.25">
      <c r="A145" s="27"/>
      <c r="B145" s="27"/>
      <c r="C145" s="77"/>
      <c r="D145" s="33"/>
      <c r="E145" s="85"/>
      <c r="G145" s="25"/>
    </row>
    <row r="146" spans="1:7" ht="20.25">
      <c r="A146" s="27"/>
      <c r="B146" s="27"/>
      <c r="C146" s="74" t="s">
        <v>5</v>
      </c>
      <c r="D146" s="276"/>
      <c r="E146" s="276"/>
      <c r="F146" s="276">
        <f>SUM(F138:G143)</f>
        <v>0</v>
      </c>
      <c r="G146" s="276"/>
    </row>
    <row r="147" spans="1:7" ht="20.25">
      <c r="A147" s="27"/>
      <c r="B147" s="27"/>
      <c r="C147" s="75" t="s">
        <v>23</v>
      </c>
      <c r="D147" s="275"/>
      <c r="E147" s="275"/>
      <c r="F147" s="275">
        <f>0.25*F146</f>
        <v>0</v>
      </c>
      <c r="G147" s="275"/>
    </row>
    <row r="148" spans="1:7" ht="20.25">
      <c r="A148" s="27"/>
      <c r="B148" s="27"/>
      <c r="C148" s="77"/>
      <c r="D148" s="33"/>
      <c r="E148" s="85"/>
      <c r="G148" s="25"/>
    </row>
    <row r="149" spans="1:7" ht="21" thickBot="1">
      <c r="A149" s="27"/>
      <c r="B149" s="27"/>
      <c r="C149" s="77"/>
      <c r="D149" s="33"/>
      <c r="E149" s="85"/>
      <c r="G149" s="25"/>
    </row>
    <row r="150" spans="1:7" ht="21" thickBot="1">
      <c r="A150" s="27"/>
      <c r="B150" s="27"/>
      <c r="C150" s="282" t="s">
        <v>25</v>
      </c>
      <c r="D150" s="283"/>
      <c r="E150" s="284"/>
      <c r="F150" s="280">
        <f>SUM(F146:F147)</f>
        <v>0</v>
      </c>
      <c r="G150" s="281"/>
    </row>
    <row r="151" spans="3:5" ht="15">
      <c r="C151" s="78"/>
      <c r="D151" s="26"/>
      <c r="E151" s="177"/>
    </row>
    <row r="152" ht="15">
      <c r="C152" s="78"/>
    </row>
    <row r="153" ht="15">
      <c r="C153" s="78"/>
    </row>
    <row r="158" spans="4:6" ht="13.5">
      <c r="D158" s="278"/>
      <c r="E158" s="278"/>
      <c r="F158" s="278"/>
    </row>
    <row r="160" ht="20.25">
      <c r="G160" s="178"/>
    </row>
    <row r="161" ht="17.25">
      <c r="D161" s="10"/>
    </row>
    <row r="162" spans="1:7" ht="13.5">
      <c r="A162" s="48"/>
      <c r="B162" s="48"/>
      <c r="C162" s="79"/>
      <c r="G162" s="179"/>
    </row>
    <row r="163" spans="1:7" ht="13.5">
      <c r="A163" s="47"/>
      <c r="B163" s="47"/>
      <c r="C163" s="79"/>
      <c r="D163" s="47"/>
      <c r="E163" s="180"/>
      <c r="F163" s="179"/>
      <c r="G163" s="179"/>
    </row>
    <row r="164" spans="1:7" ht="13.5">
      <c r="A164" s="47"/>
      <c r="B164" s="47"/>
      <c r="C164" s="79"/>
      <c r="D164" s="47"/>
      <c r="E164" s="180"/>
      <c r="F164" s="179"/>
      <c r="G164" s="179"/>
    </row>
    <row r="165" spans="1:7" ht="13.5">
      <c r="A165" s="47"/>
      <c r="B165" s="47"/>
      <c r="C165" s="79"/>
      <c r="D165" s="47"/>
      <c r="E165" s="180"/>
      <c r="F165" s="179"/>
      <c r="G165" s="179"/>
    </row>
    <row r="166" spans="1:7" ht="13.5">
      <c r="A166" s="47"/>
      <c r="B166" s="47"/>
      <c r="C166" s="79"/>
      <c r="D166" s="47"/>
      <c r="E166" s="180"/>
      <c r="F166" s="179"/>
      <c r="G166" s="179"/>
    </row>
    <row r="167" spans="1:7" ht="13.5">
      <c r="A167" s="47"/>
      <c r="B167" s="47"/>
      <c r="C167" s="79"/>
      <c r="D167" s="47"/>
      <c r="E167" s="180"/>
      <c r="F167" s="179"/>
      <c r="G167" s="179"/>
    </row>
    <row r="168" spans="1:7" ht="13.5">
      <c r="A168" s="47"/>
      <c r="B168" s="47"/>
      <c r="C168" s="79"/>
      <c r="G168" s="179"/>
    </row>
    <row r="170" spans="1:7" ht="13.5">
      <c r="A170" s="47"/>
      <c r="B170" s="47"/>
      <c r="C170" s="79"/>
      <c r="D170" s="278"/>
      <c r="E170" s="278"/>
      <c r="F170" s="278"/>
      <c r="G170" s="179"/>
    </row>
    <row r="171" spans="4:7" ht="20.25">
      <c r="D171" s="274"/>
      <c r="E171" s="274"/>
      <c r="F171" s="274"/>
      <c r="G171" s="274"/>
    </row>
  </sheetData>
  <sheetProtection formatCells="0"/>
  <mergeCells count="36">
    <mergeCell ref="D1:G1"/>
    <mergeCell ref="D2:G2"/>
    <mergeCell ref="D3:G3"/>
    <mergeCell ref="D4:G4"/>
    <mergeCell ref="F138:G138"/>
    <mergeCell ref="A135:E135"/>
    <mergeCell ref="B1:C1"/>
    <mergeCell ref="B2:C2"/>
    <mergeCell ref="B3:C3"/>
    <mergeCell ref="B4:C4"/>
    <mergeCell ref="D170:F170"/>
    <mergeCell ref="D142:E142"/>
    <mergeCell ref="F143:G143"/>
    <mergeCell ref="F150:G150"/>
    <mergeCell ref="C150:E150"/>
    <mergeCell ref="Q127:R127"/>
    <mergeCell ref="D138:E138"/>
    <mergeCell ref="F139:G139"/>
    <mergeCell ref="F142:G142"/>
    <mergeCell ref="D139:E139"/>
    <mergeCell ref="S124:T124"/>
    <mergeCell ref="S123:T123"/>
    <mergeCell ref="D140:E140"/>
    <mergeCell ref="F140:G140"/>
    <mergeCell ref="Q124:R124"/>
    <mergeCell ref="Q123:R123"/>
    <mergeCell ref="J61:K61"/>
    <mergeCell ref="D171:G171"/>
    <mergeCell ref="D147:E147"/>
    <mergeCell ref="D146:E146"/>
    <mergeCell ref="D143:E143"/>
    <mergeCell ref="F147:G147"/>
    <mergeCell ref="F141:G141"/>
    <mergeCell ref="C89:D89"/>
    <mergeCell ref="D158:F158"/>
    <mergeCell ref="F146:G146"/>
  </mergeCells>
  <printOptions/>
  <pageMargins left="0.7874015748031497" right="0.2362204724409449" top="0.7480314960629921" bottom="0.7480314960629921" header="0.31496062992125984" footer="0.31496062992125984"/>
  <pageSetup fitToHeight="0" fitToWidth="1" orientation="portrait" paperSize="9" scale="64" r:id="rId1"/>
  <rowBreaks count="6" manualBreakCount="6">
    <brk id="40" max="5" man="1"/>
    <brk id="69" max="5" man="1"/>
    <brk id="85" max="5" man="1"/>
    <brk id="103" max="5" man="1"/>
    <brk id="121" max="5" man="1"/>
    <brk id="128" max="5" man="1"/>
  </rowBreaks>
  <colBreaks count="2" manualBreakCount="2">
    <brk id="2" max="192" man="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BET-CON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betcon</dc:creator>
  <cp:keywords/>
  <dc:description/>
  <cp:lastModifiedBy>prosi</cp:lastModifiedBy>
  <cp:lastPrinted>2021-04-27T14:43:31Z</cp:lastPrinted>
  <dcterms:created xsi:type="dcterms:W3CDTF">2008-02-09T09:10:19Z</dcterms:created>
  <dcterms:modified xsi:type="dcterms:W3CDTF">2021-11-11T09:35:45Z</dcterms:modified>
  <cp:category/>
  <cp:version/>
  <cp:contentType/>
  <cp:contentStatus/>
</cp:coreProperties>
</file>