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omredar\Desktop\Financijski izvještaji\2022\01.-06.2022\"/>
    </mc:Choice>
  </mc:AlternateContent>
  <xr:revisionPtr revIDLastSave="0" documentId="13_ncr:1_{3B5DF0DD-E36A-4414-BD80-469692575EDF}"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F278" i="9"/>
  <c r="F277" i="9"/>
  <c r="F276" i="9"/>
  <c r="F275" i="9" s="1"/>
  <c r="L274" i="9"/>
  <c r="F274" i="9" s="1"/>
  <c r="H274" i="9"/>
  <c r="I273" i="9"/>
  <c r="H273" i="9"/>
  <c r="F273" i="9"/>
  <c r="E272" i="9"/>
  <c r="M271" i="9"/>
  <c r="L271" i="9"/>
  <c r="E271" i="9"/>
  <c r="M270" i="9"/>
  <c r="F270" i="9" s="1"/>
  <c r="B270" i="9" s="1"/>
  <c r="L270" i="9"/>
  <c r="E270" i="9"/>
  <c r="M269" i="9"/>
  <c r="L269" i="9"/>
  <c r="F269" i="9" s="1"/>
  <c r="E269" i="9"/>
  <c r="M268" i="9"/>
  <c r="L268" i="9"/>
  <c r="F268" i="9" s="1"/>
  <c r="B268" i="9" s="1"/>
  <c r="E268" i="9"/>
  <c r="M267" i="9"/>
  <c r="L267" i="9"/>
  <c r="E267" i="9"/>
  <c r="M266" i="9"/>
  <c r="L266" i="9"/>
  <c r="F266" i="9"/>
  <c r="B266" i="9" s="1"/>
  <c r="E266" i="9"/>
  <c r="M265" i="9"/>
  <c r="L265" i="9"/>
  <c r="F265" i="9" s="1"/>
  <c r="E265" i="9"/>
  <c r="M264" i="9"/>
  <c r="L264" i="9"/>
  <c r="F264" i="9" s="1"/>
  <c r="B264" i="9" s="1"/>
  <c r="E264" i="9"/>
  <c r="M263" i="9"/>
  <c r="L263" i="9"/>
  <c r="E263" i="9"/>
  <c r="M262" i="9"/>
  <c r="F262" i="9" s="1"/>
  <c r="B262" i="9" s="1"/>
  <c r="L262" i="9"/>
  <c r="E262" i="9"/>
  <c r="M261" i="9"/>
  <c r="L261" i="9"/>
  <c r="F261" i="9" s="1"/>
  <c r="E261" i="9"/>
  <c r="M260" i="9"/>
  <c r="L260" i="9"/>
  <c r="F260" i="9" s="1"/>
  <c r="B260" i="9" s="1"/>
  <c r="E260" i="9"/>
  <c r="M259" i="9"/>
  <c r="L259" i="9"/>
  <c r="E259" i="9"/>
  <c r="M258" i="9"/>
  <c r="L258" i="9"/>
  <c r="F258" i="9"/>
  <c r="B258" i="9" s="1"/>
  <c r="E258" i="9"/>
  <c r="M257" i="9"/>
  <c r="L257" i="9"/>
  <c r="F257" i="9" s="1"/>
  <c r="E257" i="9"/>
  <c r="M256" i="9"/>
  <c r="L256" i="9"/>
  <c r="F256" i="9" s="1"/>
  <c r="B256" i="9" s="1"/>
  <c r="E256" i="9"/>
  <c r="M255" i="9"/>
  <c r="L255" i="9"/>
  <c r="E255" i="9"/>
  <c r="M254" i="9"/>
  <c r="F254" i="9" s="1"/>
  <c r="B254" i="9" s="1"/>
  <c r="L254" i="9"/>
  <c r="E254" i="9"/>
  <c r="M253" i="9"/>
  <c r="L253" i="9"/>
  <c r="F253" i="9" s="1"/>
  <c r="E253" i="9"/>
  <c r="M252" i="9"/>
  <c r="L252" i="9"/>
  <c r="F252" i="9" s="1"/>
  <c r="B252" i="9" s="1"/>
  <c r="E252" i="9"/>
  <c r="M251" i="9"/>
  <c r="L251" i="9"/>
  <c r="E251" i="9"/>
  <c r="M250" i="9"/>
  <c r="L250" i="9"/>
  <c r="F250" i="9"/>
  <c r="B250" i="9" s="1"/>
  <c r="E250" i="9"/>
  <c r="M249" i="9"/>
  <c r="L249" i="9"/>
  <c r="F249" i="9" s="1"/>
  <c r="E249" i="9"/>
  <c r="M248" i="9"/>
  <c r="L248" i="9"/>
  <c r="F248" i="9" s="1"/>
  <c r="B248" i="9" s="1"/>
  <c r="E248" i="9"/>
  <c r="M247" i="9"/>
  <c r="L247" i="9"/>
  <c r="E247" i="9"/>
  <c r="M246" i="9"/>
  <c r="F246" i="9" s="1"/>
  <c r="B246" i="9" s="1"/>
  <c r="L246" i="9"/>
  <c r="E246" i="9"/>
  <c r="M245" i="9"/>
  <c r="L245" i="9"/>
  <c r="F245" i="9" s="1"/>
  <c r="E245" i="9"/>
  <c r="M244" i="9"/>
  <c r="L244" i="9"/>
  <c r="F244" i="9" s="1"/>
  <c r="B244" i="9" s="1"/>
  <c r="E244" i="9"/>
  <c r="M243" i="9"/>
  <c r="L243" i="9"/>
  <c r="E243" i="9"/>
  <c r="M242" i="9"/>
  <c r="L242" i="9"/>
  <c r="F242" i="9"/>
  <c r="B242" i="9" s="1"/>
  <c r="E242" i="9"/>
  <c r="M241" i="9"/>
  <c r="L241" i="9"/>
  <c r="F241" i="9" s="1"/>
  <c r="E241" i="9"/>
  <c r="M240" i="9"/>
  <c r="L240" i="9"/>
  <c r="F240" i="9" s="1"/>
  <c r="B240" i="9" s="1"/>
  <c r="E240" i="9"/>
  <c r="M239" i="9"/>
  <c r="L239" i="9"/>
  <c r="E239" i="9"/>
  <c r="M238" i="9"/>
  <c r="F238" i="9" s="1"/>
  <c r="B238" i="9" s="1"/>
  <c r="L238" i="9"/>
  <c r="E238" i="9"/>
  <c r="M237" i="9"/>
  <c r="L237" i="9"/>
  <c r="F237" i="9" s="1"/>
  <c r="E237" i="9"/>
  <c r="M236" i="9"/>
  <c r="L236" i="9"/>
  <c r="F236" i="9" s="1"/>
  <c r="B236" i="9" s="1"/>
  <c r="E236" i="9"/>
  <c r="M235" i="9"/>
  <c r="L235" i="9"/>
  <c r="E235" i="9"/>
  <c r="M234" i="9"/>
  <c r="L234" i="9"/>
  <c r="F234" i="9"/>
  <c r="B234" i="9" s="1"/>
  <c r="E234" i="9"/>
  <c r="M233" i="9"/>
  <c r="L233" i="9"/>
  <c r="F233" i="9" s="1"/>
  <c r="E233" i="9"/>
  <c r="M232" i="9"/>
  <c r="L232" i="9"/>
  <c r="F232" i="9" s="1"/>
  <c r="B232" i="9" s="1"/>
  <c r="E232" i="9"/>
  <c r="M231" i="9"/>
  <c r="L231" i="9"/>
  <c r="E231" i="9"/>
  <c r="M230" i="9"/>
  <c r="F230" i="9" s="1"/>
  <c r="B230" i="9" s="1"/>
  <c r="L230" i="9"/>
  <c r="E230" i="9"/>
  <c r="M229" i="9"/>
  <c r="L229" i="9"/>
  <c r="F229" i="9" s="1"/>
  <c r="E229" i="9"/>
  <c r="M228" i="9"/>
  <c r="L228" i="9"/>
  <c r="F228" i="9" s="1"/>
  <c r="B228" i="9" s="1"/>
  <c r="E228" i="9"/>
  <c r="M227" i="9"/>
  <c r="L227" i="9"/>
  <c r="E227" i="9"/>
  <c r="M226" i="9"/>
  <c r="L226" i="9"/>
  <c r="F226" i="9" s="1"/>
  <c r="B226" i="9" s="1"/>
  <c r="E226" i="9"/>
  <c r="H225" i="9"/>
  <c r="G225" i="9"/>
  <c r="F225" i="9"/>
  <c r="M224" i="9"/>
  <c r="L224" i="9"/>
  <c r="F224" i="9" s="1"/>
  <c r="B224" i="9" s="1"/>
  <c r="E224" i="9"/>
  <c r="M223" i="9"/>
  <c r="L223" i="9"/>
  <c r="E223" i="9"/>
  <c r="M222" i="9"/>
  <c r="F222" i="9" s="1"/>
  <c r="B222" i="9" s="1"/>
  <c r="L222" i="9"/>
  <c r="E222" i="9"/>
  <c r="M221" i="9"/>
  <c r="L221" i="9"/>
  <c r="F221" i="9" s="1"/>
  <c r="E221" i="9"/>
  <c r="M220" i="9"/>
  <c r="L220" i="9"/>
  <c r="F220" i="9" s="1"/>
  <c r="B220" i="9" s="1"/>
  <c r="E220" i="9"/>
  <c r="M219" i="9"/>
  <c r="L219" i="9"/>
  <c r="E219" i="9"/>
  <c r="M218" i="9"/>
  <c r="L218" i="9"/>
  <c r="F218" i="9" s="1"/>
  <c r="B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E152" i="9" s="1"/>
  <c r="B152" i="9" s="1"/>
  <c r="G152" i="9"/>
  <c r="F152" i="9"/>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B143" i="9"/>
  <c r="F142" i="9"/>
  <c r="H141" i="9"/>
  <c r="G141" i="9"/>
  <c r="E141" i="9" s="1"/>
  <c r="F141" i="9"/>
  <c r="H140" i="9"/>
  <c r="G140" i="9"/>
  <c r="E140" i="9" s="1"/>
  <c r="B140" i="9" s="1"/>
  <c r="F140" i="9"/>
  <c r="H139" i="9"/>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F124" i="9"/>
  <c r="E124" i="9"/>
  <c r="B124" i="9" s="1"/>
  <c r="H123" i="9"/>
  <c r="E123" i="9" s="1"/>
  <c r="G123" i="9"/>
  <c r="F123" i="9"/>
  <c r="B123" i="9"/>
  <c r="H122" i="9"/>
  <c r="G122" i="9"/>
  <c r="F122" i="9"/>
  <c r="E122" i="9"/>
  <c r="B122" i="9" s="1"/>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H69" i="9"/>
  <c r="G69" i="9"/>
  <c r="E69" i="9" s="1"/>
  <c r="B69" i="9" s="1"/>
  <c r="F69" i="9"/>
  <c r="H68" i="9"/>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H56" i="9"/>
  <c r="G56" i="9"/>
  <c r="F56" i="9"/>
  <c r="H55" i="9"/>
  <c r="G55" i="9"/>
  <c r="E55" i="9" s="1"/>
  <c r="B55" i="9" s="1"/>
  <c r="F55" i="9"/>
  <c r="H54" i="9"/>
  <c r="G54" i="9"/>
  <c r="F54" i="9"/>
  <c r="E54" i="9"/>
  <c r="B54" i="9" s="1"/>
  <c r="H53" i="9"/>
  <c r="G53" i="9"/>
  <c r="F53" i="9"/>
  <c r="H52" i="9"/>
  <c r="G52" i="9"/>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G45" i="9"/>
  <c r="F45" i="9"/>
  <c r="H44" i="9"/>
  <c r="G44" i="9"/>
  <c r="F44" i="9"/>
  <c r="H43" i="9"/>
  <c r="G43" i="9"/>
  <c r="E43" i="9" s="1"/>
  <c r="B43" i="9" s="1"/>
  <c r="F43" i="9"/>
  <c r="H42" i="9"/>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F28" i="9"/>
  <c r="H27" i="9"/>
  <c r="G27" i="9"/>
  <c r="F27" i="9"/>
  <c r="H26" i="9"/>
  <c r="G26" i="9"/>
  <c r="F26" i="9"/>
  <c r="H25" i="9"/>
  <c r="E25" i="9" s="1"/>
  <c r="B25" i="9" s="1"/>
  <c r="G25" i="9"/>
  <c r="F25" i="9"/>
  <c r="H24" i="9"/>
  <c r="G24" i="9"/>
  <c r="F24" i="9"/>
  <c r="H23" i="9"/>
  <c r="G23" i="9"/>
  <c r="F23" i="9"/>
  <c r="H22" i="9"/>
  <c r="E22" i="9" s="1"/>
  <c r="B22" i="9" s="1"/>
  <c r="G22" i="9"/>
  <c r="F22" i="9"/>
  <c r="H21" i="9"/>
  <c r="G21" i="9"/>
  <c r="F21" i="9"/>
  <c r="F20" i="9"/>
  <c r="F4" i="9"/>
  <c r="O3" i="9"/>
  <c r="G274" i="9" s="1"/>
  <c r="I3" i="9"/>
  <c r="H3" i="9"/>
  <c r="G3" i="9"/>
  <c r="D101" i="8"/>
  <c r="I36" i="3" s="1"/>
  <c r="D95" i="8"/>
  <c r="D90" i="8"/>
  <c r="D85" i="8"/>
  <c r="C1560" i="1" s="1"/>
  <c r="D80" i="8"/>
  <c r="D75" i="8"/>
  <c r="D70" i="8"/>
  <c r="D65" i="8"/>
  <c r="D60" i="8"/>
  <c r="D55" i="8"/>
  <c r="D50" i="8"/>
  <c r="D44" i="8"/>
  <c r="D36" i="8"/>
  <c r="D26" i="8"/>
  <c r="D18" i="8"/>
  <c r="D8" i="8"/>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F599" i="4" s="1"/>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E643" i="4" s="1"/>
  <c r="D637"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D259" i="1"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E215" i="4" s="1"/>
  <c r="D219" i="4"/>
  <c r="F218" i="4"/>
  <c r="F217" i="4"/>
  <c r="F216" i="4"/>
  <c r="E216" i="4"/>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3" i="1" s="1"/>
  <c r="D77" i="4"/>
  <c r="F77" i="4" s="1"/>
  <c r="F76" i="4"/>
  <c r="F75" i="4"/>
  <c r="E74" i="4"/>
  <c r="D74" i="4"/>
  <c r="F74" i="4" s="1"/>
  <c r="F73" i="4"/>
  <c r="F72" i="4"/>
  <c r="F71" i="4"/>
  <c r="E71" i="4"/>
  <c r="D71" i="4"/>
  <c r="F70" i="4"/>
  <c r="F69" i="4"/>
  <c r="E68" i="4"/>
  <c r="D68" i="4"/>
  <c r="F68" i="4" s="1"/>
  <c r="F67" i="4"/>
  <c r="F66" i="4"/>
  <c r="E65" i="4"/>
  <c r="D65" i="4"/>
  <c r="F64" i="4"/>
  <c r="F63" i="4"/>
  <c r="E62" i="4"/>
  <c r="F62" i="4" s="1"/>
  <c r="D62" i="4"/>
  <c r="F61" i="4"/>
  <c r="F60"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3" i="1" s="1"/>
  <c r="H1532" i="1"/>
  <c r="C1532" i="1"/>
  <c r="G1532" i="1" s="1"/>
  <c r="H1531" i="1"/>
  <c r="G1531" i="1"/>
  <c r="C1531" i="1"/>
  <c r="C1530" i="1"/>
  <c r="H1530" i="1" s="1"/>
  <c r="G1529" i="1"/>
  <c r="C1529" i="1"/>
  <c r="H1529" i="1" s="1"/>
  <c r="C1528" i="1"/>
  <c r="G1528" i="1" s="1"/>
  <c r="H1527" i="1"/>
  <c r="G1527" i="1"/>
  <c r="C1527" i="1"/>
  <c r="H1526" i="1"/>
  <c r="G1526" i="1"/>
  <c r="C1526" i="1"/>
  <c r="C1525" i="1"/>
  <c r="H1525" i="1" s="1"/>
  <c r="H1523" i="1"/>
  <c r="G1523" i="1"/>
  <c r="C1523" i="1"/>
  <c r="C1522" i="1"/>
  <c r="H1522" i="1" s="1"/>
  <c r="G1521" i="1"/>
  <c r="C1521" i="1"/>
  <c r="H1521" i="1" s="1"/>
  <c r="C1520" i="1"/>
  <c r="G1520" i="1" s="1"/>
  <c r="H1519" i="1"/>
  <c r="G1519" i="1"/>
  <c r="C1519" i="1"/>
  <c r="H1516" i="1"/>
  <c r="C1516" i="1"/>
  <c r="G1516" i="1" s="1"/>
  <c r="H1515" i="1"/>
  <c r="G1515" i="1"/>
  <c r="C1515" i="1"/>
  <c r="C1514" i="1"/>
  <c r="H1514" i="1" s="1"/>
  <c r="G1513" i="1"/>
  <c r="C1513" i="1"/>
  <c r="H1513" i="1" s="1"/>
  <c r="C1512" i="1"/>
  <c r="G1512" i="1" s="1"/>
  <c r="C1511" i="1"/>
  <c r="G1511" i="1" s="1"/>
  <c r="C1510" i="1"/>
  <c r="H1510" i="1" s="1"/>
  <c r="C1509" i="1"/>
  <c r="H1509" i="1" s="1"/>
  <c r="H1508" i="1"/>
  <c r="C1508" i="1"/>
  <c r="G1508" i="1" s="1"/>
  <c r="C1507" i="1"/>
  <c r="H1507" i="1" s="1"/>
  <c r="C1506" i="1"/>
  <c r="H1506" i="1" s="1"/>
  <c r="C1505" i="1"/>
  <c r="H1505" i="1" s="1"/>
  <c r="C1504" i="1"/>
  <c r="G1504" i="1" s="1"/>
  <c r="G1503" i="1"/>
  <c r="C1503" i="1"/>
  <c r="H1503" i="1" s="1"/>
  <c r="C1502" i="1"/>
  <c r="G1502" i="1" s="1"/>
  <c r="H1500" i="1"/>
  <c r="C1500" i="1"/>
  <c r="G1500" i="1" s="1"/>
  <c r="C1498" i="1"/>
  <c r="H1498" i="1" s="1"/>
  <c r="C1497" i="1"/>
  <c r="H1497" i="1" s="1"/>
  <c r="C1496" i="1"/>
  <c r="G1496" i="1" s="1"/>
  <c r="H1495" i="1"/>
  <c r="G1495" i="1"/>
  <c r="C1495" i="1"/>
  <c r="H1494" i="1"/>
  <c r="G1494" i="1"/>
  <c r="C1494" i="1"/>
  <c r="C1493" i="1"/>
  <c r="H1493" i="1" s="1"/>
  <c r="C1492" i="1"/>
  <c r="G1492" i="1" s="1"/>
  <c r="H1491" i="1"/>
  <c r="G1491" i="1"/>
  <c r="C1491" i="1"/>
  <c r="C1490" i="1"/>
  <c r="H1490" i="1" s="1"/>
  <c r="G1489" i="1"/>
  <c r="C1489" i="1"/>
  <c r="H1489" i="1" s="1"/>
  <c r="C1488" i="1"/>
  <c r="G1488" i="1" s="1"/>
  <c r="G1487" i="1"/>
  <c r="C1487" i="1"/>
  <c r="H1487" i="1" s="1"/>
  <c r="C1486" i="1"/>
  <c r="G1486" i="1" s="1"/>
  <c r="C1485" i="1"/>
  <c r="H1485" i="1" s="1"/>
  <c r="C1484" i="1"/>
  <c r="G1484" i="1" s="1"/>
  <c r="C1482" i="1"/>
  <c r="H1482" i="1" s="1"/>
  <c r="C1480" i="1"/>
  <c r="D1479" i="1"/>
  <c r="C1479" i="1"/>
  <c r="H1479" i="1" s="1"/>
  <c r="G1478" i="1"/>
  <c r="D1478" i="1"/>
  <c r="C1478" i="1"/>
  <c r="J1478" i="1" s="1"/>
  <c r="G1477" i="1"/>
  <c r="D1477" i="1"/>
  <c r="C1477" i="1"/>
  <c r="H1476" i="1"/>
  <c r="D1476" i="1"/>
  <c r="C1476" i="1"/>
  <c r="J1476" i="1" s="1"/>
  <c r="H1475" i="1"/>
  <c r="D1475" i="1"/>
  <c r="C1475" i="1"/>
  <c r="G1475" i="1" s="1"/>
  <c r="D1474" i="1"/>
  <c r="C1474" i="1"/>
  <c r="H1474" i="1" s="1"/>
  <c r="G1473" i="1"/>
  <c r="D1473" i="1"/>
  <c r="C1473" i="1"/>
  <c r="J1473" i="1" s="1"/>
  <c r="G1472" i="1"/>
  <c r="D1472" i="1"/>
  <c r="C1472" i="1"/>
  <c r="H1471" i="1"/>
  <c r="D1471" i="1"/>
  <c r="C1471" i="1"/>
  <c r="J1471" i="1" s="1"/>
  <c r="H1470" i="1"/>
  <c r="D1470" i="1"/>
  <c r="C1470" i="1"/>
  <c r="G1470" i="1" s="1"/>
  <c r="H1469" i="1"/>
  <c r="D1469" i="1"/>
  <c r="C1469" i="1"/>
  <c r="G1469" i="1" s="1"/>
  <c r="D1468" i="1"/>
  <c r="C1468" i="1"/>
  <c r="H1468" i="1" s="1"/>
  <c r="G1467" i="1"/>
  <c r="D1467" i="1"/>
  <c r="C1467" i="1"/>
  <c r="J1467" i="1" s="1"/>
  <c r="G1466" i="1"/>
  <c r="D1466" i="1"/>
  <c r="C1466" i="1"/>
  <c r="H1465" i="1"/>
  <c r="D1465" i="1"/>
  <c r="C1465" i="1"/>
  <c r="J1465" i="1" s="1"/>
  <c r="D1464" i="1"/>
  <c r="C1464" i="1"/>
  <c r="H1464" i="1" s="1"/>
  <c r="G1463" i="1"/>
  <c r="D1463" i="1"/>
  <c r="C1463" i="1"/>
  <c r="J1463" i="1" s="1"/>
  <c r="G1462" i="1"/>
  <c r="D1462" i="1"/>
  <c r="C1462" i="1"/>
  <c r="D1461" i="1"/>
  <c r="G1461" i="1" s="1"/>
  <c r="C1461" i="1"/>
  <c r="H1460" i="1"/>
  <c r="G1460" i="1"/>
  <c r="I1460" i="1" s="1"/>
  <c r="D1460" i="1"/>
  <c r="C1460" i="1"/>
  <c r="J1460" i="1" s="1"/>
  <c r="D1459" i="1"/>
  <c r="C1459" i="1"/>
  <c r="H1459" i="1" s="1"/>
  <c r="D1458" i="1"/>
  <c r="C1458" i="1"/>
  <c r="J1458" i="1" s="1"/>
  <c r="D1457" i="1"/>
  <c r="G1457" i="1" s="1"/>
  <c r="C1457" i="1"/>
  <c r="H1456" i="1"/>
  <c r="G1456" i="1"/>
  <c r="I1456" i="1" s="1"/>
  <c r="D1456" i="1"/>
  <c r="C1456" i="1"/>
  <c r="J1456" i="1" s="1"/>
  <c r="D1455" i="1"/>
  <c r="C1455" i="1"/>
  <c r="H1455" i="1" s="1"/>
  <c r="G1454" i="1"/>
  <c r="D1454" i="1"/>
  <c r="C1454" i="1"/>
  <c r="D1453" i="1"/>
  <c r="G1453" i="1" s="1"/>
  <c r="C1453" i="1"/>
  <c r="H1452" i="1"/>
  <c r="G1452" i="1"/>
  <c r="I1452" i="1" s="1"/>
  <c r="D1452" i="1"/>
  <c r="C1452" i="1"/>
  <c r="J1452" i="1" s="1"/>
  <c r="D1451" i="1"/>
  <c r="C1451" i="1"/>
  <c r="H1451" i="1" s="1"/>
  <c r="D1450" i="1"/>
  <c r="C1450" i="1"/>
  <c r="J1450" i="1" s="1"/>
  <c r="D1449" i="1"/>
  <c r="G1449" i="1" s="1"/>
  <c r="C1449" i="1"/>
  <c r="H1448" i="1"/>
  <c r="G1448" i="1"/>
  <c r="I1448" i="1" s="1"/>
  <c r="D1448" i="1"/>
  <c r="C1448" i="1"/>
  <c r="J1448" i="1" s="1"/>
  <c r="D1447" i="1"/>
  <c r="C1447" i="1"/>
  <c r="H1447" i="1" s="1"/>
  <c r="D1446" i="1"/>
  <c r="C1446" i="1"/>
  <c r="J1446" i="1" s="1"/>
  <c r="D1445" i="1"/>
  <c r="C1445" i="1"/>
  <c r="G1445" i="1" s="1"/>
  <c r="D1444" i="1"/>
  <c r="J1444" i="1" s="1"/>
  <c r="C1444" i="1"/>
  <c r="H1443" i="1"/>
  <c r="I1443" i="1" s="1"/>
  <c r="D1443" i="1"/>
  <c r="C1443" i="1"/>
  <c r="G1443" i="1" s="1"/>
  <c r="J1442" i="1"/>
  <c r="H1442" i="1"/>
  <c r="D1442" i="1"/>
  <c r="G1442" i="1" s="1"/>
  <c r="I1442" i="1" s="1"/>
  <c r="C1442" i="1"/>
  <c r="D1441" i="1"/>
  <c r="C1441" i="1"/>
  <c r="G1441" i="1" s="1"/>
  <c r="D1440" i="1"/>
  <c r="J1440" i="1" s="1"/>
  <c r="C1440" i="1"/>
  <c r="H1439" i="1"/>
  <c r="I1439" i="1" s="1"/>
  <c r="D1439" i="1"/>
  <c r="C1439" i="1"/>
  <c r="G1439" i="1" s="1"/>
  <c r="D1438" i="1"/>
  <c r="H1438" i="1" s="1"/>
  <c r="C1438" i="1"/>
  <c r="D1437" i="1"/>
  <c r="C1437" i="1"/>
  <c r="G1437" i="1" s="1"/>
  <c r="D1436" i="1"/>
  <c r="D1434" i="1"/>
  <c r="H1434" i="1" s="1"/>
  <c r="C1434" i="1"/>
  <c r="D1433" i="1"/>
  <c r="C1433" i="1"/>
  <c r="G1433" i="1" s="1"/>
  <c r="D1432" i="1"/>
  <c r="C1432" i="1"/>
  <c r="G1432" i="1" s="1"/>
  <c r="H1431" i="1"/>
  <c r="D1431" i="1"/>
  <c r="C1431" i="1"/>
  <c r="G1431" i="1" s="1"/>
  <c r="D1430" i="1"/>
  <c r="H1430" i="1" s="1"/>
  <c r="C1430" i="1"/>
  <c r="D1429" i="1"/>
  <c r="C1429" i="1"/>
  <c r="G1429" i="1" s="1"/>
  <c r="D1428" i="1"/>
  <c r="C1428" i="1"/>
  <c r="G1428" i="1" s="1"/>
  <c r="H1427" i="1"/>
  <c r="D1427" i="1"/>
  <c r="C1427" i="1"/>
  <c r="G1427" i="1" s="1"/>
  <c r="D1426" i="1"/>
  <c r="H1426" i="1" s="1"/>
  <c r="C1426" i="1"/>
  <c r="D1425" i="1"/>
  <c r="C1425" i="1"/>
  <c r="G1425" i="1" s="1"/>
  <c r="D1424" i="1"/>
  <c r="C1424" i="1"/>
  <c r="G1424" i="1" s="1"/>
  <c r="C1423" i="1"/>
  <c r="D1422" i="1"/>
  <c r="H1422" i="1" s="1"/>
  <c r="C1422" i="1"/>
  <c r="D1421" i="1"/>
  <c r="C1421" i="1"/>
  <c r="G1421" i="1" s="1"/>
  <c r="D1420" i="1"/>
  <c r="C1420" i="1"/>
  <c r="G1420" i="1" s="1"/>
  <c r="H1419" i="1"/>
  <c r="D1419" i="1"/>
  <c r="C1419" i="1"/>
  <c r="G1419" i="1" s="1"/>
  <c r="D1418" i="1"/>
  <c r="H1418" i="1" s="1"/>
  <c r="C1418" i="1"/>
  <c r="D1417" i="1"/>
  <c r="C1417" i="1"/>
  <c r="G1417" i="1" s="1"/>
  <c r="D1416" i="1"/>
  <c r="C1416" i="1"/>
  <c r="G1416" i="1" s="1"/>
  <c r="H1415" i="1"/>
  <c r="D1415" i="1"/>
  <c r="C1415" i="1"/>
  <c r="G1415" i="1" s="1"/>
  <c r="D1414" i="1"/>
  <c r="H1414" i="1" s="1"/>
  <c r="C1414" i="1"/>
  <c r="D1413" i="1"/>
  <c r="C1413" i="1"/>
  <c r="G1413" i="1" s="1"/>
  <c r="D1412" i="1"/>
  <c r="C1412" i="1"/>
  <c r="G1412" i="1" s="1"/>
  <c r="H1411" i="1"/>
  <c r="D1411" i="1"/>
  <c r="C1411" i="1"/>
  <c r="G1411" i="1" s="1"/>
  <c r="D1410" i="1"/>
  <c r="H1410" i="1" s="1"/>
  <c r="C1410" i="1"/>
  <c r="D1409" i="1"/>
  <c r="C1409" i="1"/>
  <c r="G1409" i="1" s="1"/>
  <c r="H1407" i="1"/>
  <c r="D1407" i="1"/>
  <c r="C1407" i="1"/>
  <c r="G1407" i="1" s="1"/>
  <c r="D1406" i="1"/>
  <c r="H1406" i="1" s="1"/>
  <c r="C1406" i="1"/>
  <c r="D1405" i="1"/>
  <c r="C1405" i="1"/>
  <c r="G1405" i="1" s="1"/>
  <c r="D1404" i="1"/>
  <c r="C1404" i="1"/>
  <c r="G1404" i="1" s="1"/>
  <c r="H1403" i="1"/>
  <c r="D1403" i="1"/>
  <c r="C1403" i="1"/>
  <c r="G1403" i="1" s="1"/>
  <c r="D1402" i="1"/>
  <c r="H1402" i="1" s="1"/>
  <c r="C1402" i="1"/>
  <c r="D1401" i="1"/>
  <c r="C1401" i="1"/>
  <c r="G1401" i="1" s="1"/>
  <c r="D1400" i="1"/>
  <c r="C1400" i="1"/>
  <c r="G1400" i="1" s="1"/>
  <c r="H1399" i="1"/>
  <c r="D1399" i="1"/>
  <c r="C1399" i="1"/>
  <c r="G1399" i="1" s="1"/>
  <c r="D1398" i="1"/>
  <c r="H1398" i="1" s="1"/>
  <c r="C1398" i="1"/>
  <c r="D1397" i="1"/>
  <c r="C1397" i="1"/>
  <c r="G1397" i="1" s="1"/>
  <c r="D1396" i="1"/>
  <c r="C1396" i="1"/>
  <c r="G1396" i="1" s="1"/>
  <c r="H1395" i="1"/>
  <c r="D1395" i="1"/>
  <c r="C1395" i="1"/>
  <c r="G1395" i="1" s="1"/>
  <c r="D1394" i="1"/>
  <c r="H1394" i="1" s="1"/>
  <c r="C1394" i="1"/>
  <c r="D1393" i="1"/>
  <c r="C1393" i="1"/>
  <c r="G1393" i="1" s="1"/>
  <c r="D1392" i="1"/>
  <c r="C1392" i="1"/>
  <c r="G1392" i="1" s="1"/>
  <c r="H1391" i="1"/>
  <c r="D1391" i="1"/>
  <c r="C1391" i="1"/>
  <c r="G1391" i="1" s="1"/>
  <c r="D1390" i="1"/>
  <c r="H1390" i="1" s="1"/>
  <c r="C1390" i="1"/>
  <c r="D1389" i="1"/>
  <c r="C1389" i="1"/>
  <c r="G1389" i="1" s="1"/>
  <c r="D1388" i="1"/>
  <c r="C1388" i="1"/>
  <c r="G1388" i="1" s="1"/>
  <c r="H1387" i="1"/>
  <c r="D1387" i="1"/>
  <c r="C1387" i="1"/>
  <c r="G1387" i="1" s="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C823" i="1"/>
  <c r="H823" i="1" s="1"/>
  <c r="H822" i="1"/>
  <c r="G822" i="1"/>
  <c r="D822" i="1"/>
  <c r="C822" i="1"/>
  <c r="D821" i="1"/>
  <c r="G821" i="1" s="1"/>
  <c r="C821" i="1"/>
  <c r="H820" i="1"/>
  <c r="G820" i="1"/>
  <c r="D820" i="1"/>
  <c r="C820" i="1"/>
  <c r="H819" i="1"/>
  <c r="D819" i="1"/>
  <c r="C819" i="1"/>
  <c r="G819" i="1" s="1"/>
  <c r="H818" i="1"/>
  <c r="G818" i="1"/>
  <c r="D818" i="1"/>
  <c r="C818" i="1"/>
  <c r="H817" i="1"/>
  <c r="G817" i="1"/>
  <c r="D817" i="1"/>
  <c r="C817" i="1"/>
  <c r="H816" i="1"/>
  <c r="G816" i="1"/>
  <c r="D816" i="1"/>
  <c r="C816" i="1"/>
  <c r="H815" i="1"/>
  <c r="G815" i="1"/>
  <c r="D815" i="1"/>
  <c r="C815" i="1"/>
  <c r="H814" i="1"/>
  <c r="D814" i="1"/>
  <c r="G814" i="1" s="1"/>
  <c r="C814" i="1"/>
  <c r="H813" i="1"/>
  <c r="G813" i="1"/>
  <c r="D813" i="1"/>
  <c r="C813" i="1"/>
  <c r="H812" i="1"/>
  <c r="D812" i="1"/>
  <c r="G812" i="1" s="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G766"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D732" i="1"/>
  <c r="C732" i="1"/>
  <c r="H732" i="1" s="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D712" i="1"/>
  <c r="G712" i="1" s="1"/>
  <c r="C712" i="1"/>
  <c r="G711"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D694" i="1"/>
  <c r="C694" i="1"/>
  <c r="H694" i="1" s="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G655" i="1"/>
  <c r="D655" i="1"/>
  <c r="C655" i="1"/>
  <c r="H655" i="1" s="1"/>
  <c r="D654" i="1"/>
  <c r="G654" i="1" s="1"/>
  <c r="C654" i="1"/>
  <c r="D653" i="1"/>
  <c r="G653" i="1" s="1"/>
  <c r="C653" i="1"/>
  <c r="H652" i="1"/>
  <c r="G652" i="1"/>
  <c r="D652" i="1"/>
  <c r="C652" i="1"/>
  <c r="H651" i="1"/>
  <c r="G651" i="1"/>
  <c r="D651" i="1"/>
  <c r="C651" i="1"/>
  <c r="H650" i="1"/>
  <c r="G650" i="1"/>
  <c r="D650" i="1"/>
  <c r="C650" i="1"/>
  <c r="H649" i="1"/>
  <c r="G649" i="1"/>
  <c r="D649" i="1"/>
  <c r="C649" i="1"/>
  <c r="D648" i="1"/>
  <c r="C648" i="1"/>
  <c r="H648" i="1" s="1"/>
  <c r="H647" i="1"/>
  <c r="G647" i="1"/>
  <c r="D647" i="1"/>
  <c r="C647" i="1"/>
  <c r="H646" i="1"/>
  <c r="G646" i="1"/>
  <c r="D646" i="1"/>
  <c r="C646" i="1"/>
  <c r="D645" i="1"/>
  <c r="C645" i="1"/>
  <c r="D644" i="1"/>
  <c r="G644" i="1" s="1"/>
  <c r="C644" i="1"/>
  <c r="D643" i="1"/>
  <c r="C643" i="1"/>
  <c r="H643" i="1" s="1"/>
  <c r="D642" i="1"/>
  <c r="C642" i="1"/>
  <c r="H641" i="1"/>
  <c r="G641" i="1"/>
  <c r="D641" i="1"/>
  <c r="C641"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G593" i="1" s="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G485" i="1" s="1"/>
  <c r="C485" i="1"/>
  <c r="H485" i="1" s="1"/>
  <c r="G484" i="1"/>
  <c r="D484" i="1"/>
  <c r="C484" i="1"/>
  <c r="H484" i="1" s="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D411" i="1"/>
  <c r="C411" i="1"/>
  <c r="H411" i="1" s="1"/>
  <c r="H406" i="1"/>
  <c r="G406" i="1"/>
  <c r="D406" i="1"/>
  <c r="C406" i="1"/>
  <c r="D405" i="1"/>
  <c r="C405" i="1"/>
  <c r="H405" i="1" s="1"/>
  <c r="H404" i="1"/>
  <c r="G404" i="1"/>
  <c r="D404" i="1"/>
  <c r="C404" i="1"/>
  <c r="H401" i="1"/>
  <c r="G401" i="1"/>
  <c r="D401" i="1"/>
  <c r="C401" i="1"/>
  <c r="H400" i="1"/>
  <c r="G400" i="1"/>
  <c r="D400" i="1"/>
  <c r="C400" i="1"/>
  <c r="H399" i="1"/>
  <c r="G399" i="1"/>
  <c r="D399" i="1"/>
  <c r="C399" i="1"/>
  <c r="D398" i="1"/>
  <c r="C398" i="1"/>
  <c r="G398" i="1" s="1"/>
  <c r="D397" i="1"/>
  <c r="C397" i="1"/>
  <c r="G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D369" i="1"/>
  <c r="G369" i="1" s="1"/>
  <c r="C369" i="1"/>
  <c r="H368" i="1"/>
  <c r="G368" i="1"/>
  <c r="D368" i="1"/>
  <c r="C368" i="1"/>
  <c r="G367" i="1"/>
  <c r="D367" i="1"/>
  <c r="C367" i="1"/>
  <c r="H367" i="1" s="1"/>
  <c r="H366" i="1"/>
  <c r="D366" i="1"/>
  <c r="G366" i="1" s="1"/>
  <c r="C366" i="1"/>
  <c r="H365" i="1"/>
  <c r="G365" i="1"/>
  <c r="D365" i="1"/>
  <c r="C365" i="1"/>
  <c r="D364" i="1"/>
  <c r="C364" i="1"/>
  <c r="D363" i="1"/>
  <c r="H363" i="1" s="1"/>
  <c r="C363" i="1"/>
  <c r="D362" i="1"/>
  <c r="H362" i="1" s="1"/>
  <c r="C362" i="1"/>
  <c r="D361" i="1"/>
  <c r="G361" i="1" s="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C308" i="1"/>
  <c r="H308" i="1" s="1"/>
  <c r="G307" i="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D295" i="1"/>
  <c r="C295" i="1"/>
  <c r="H295" i="1" s="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C276" i="1"/>
  <c r="D275" i="1"/>
  <c r="C275" i="1"/>
  <c r="G275" i="1" s="1"/>
  <c r="G274" i="1"/>
  <c r="D274" i="1"/>
  <c r="C274" i="1"/>
  <c r="H274" i="1" s="1"/>
  <c r="H273" i="1"/>
  <c r="G273" i="1"/>
  <c r="D273" i="1"/>
  <c r="C273" i="1"/>
  <c r="H272" i="1"/>
  <c r="G272" i="1"/>
  <c r="D272" i="1"/>
  <c r="C272" i="1"/>
  <c r="H271" i="1"/>
  <c r="G271" i="1"/>
  <c r="D271" i="1"/>
  <c r="C271" i="1"/>
  <c r="H270" i="1"/>
  <c r="G270" i="1"/>
  <c r="D270" i="1"/>
  <c r="C270" i="1"/>
  <c r="G269" i="1"/>
  <c r="D269" i="1"/>
  <c r="C269" i="1"/>
  <c r="H269" i="1" s="1"/>
  <c r="H268" i="1"/>
  <c r="G268" i="1"/>
  <c r="D268" i="1"/>
  <c r="C268" i="1"/>
  <c r="H267" i="1"/>
  <c r="G267" i="1"/>
  <c r="D267" i="1"/>
  <c r="C267" i="1"/>
  <c r="H266" i="1"/>
  <c r="G266" i="1"/>
  <c r="D266" i="1"/>
  <c r="C266" i="1"/>
  <c r="D265" i="1"/>
  <c r="C265" i="1"/>
  <c r="G265" i="1" s="1"/>
  <c r="D264" i="1"/>
  <c r="C264" i="1"/>
  <c r="G264" i="1" s="1"/>
  <c r="H263" i="1"/>
  <c r="G263" i="1"/>
  <c r="D263" i="1"/>
  <c r="C263" i="1"/>
  <c r="H262" i="1"/>
  <c r="G262" i="1"/>
  <c r="D262" i="1"/>
  <c r="C262" i="1"/>
  <c r="D261" i="1"/>
  <c r="H261" i="1" s="1"/>
  <c r="C261" i="1"/>
  <c r="H260" i="1"/>
  <c r="D260" i="1"/>
  <c r="C260" i="1"/>
  <c r="H258" i="1"/>
  <c r="G258" i="1"/>
  <c r="D258" i="1"/>
  <c r="C258" i="1"/>
  <c r="D257" i="1"/>
  <c r="C257" i="1"/>
  <c r="G257" i="1" s="1"/>
  <c r="H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G232" i="1" s="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D218" i="1"/>
  <c r="C218" i="1"/>
  <c r="G218" i="1" s="1"/>
  <c r="H217" i="1"/>
  <c r="G217" i="1"/>
  <c r="D217" i="1"/>
  <c r="C217" i="1"/>
  <c r="H216" i="1"/>
  <c r="G216" i="1"/>
  <c r="D216" i="1"/>
  <c r="C216" i="1"/>
  <c r="D215" i="1"/>
  <c r="H215" i="1" s="1"/>
  <c r="C215" i="1"/>
  <c r="H214" i="1"/>
  <c r="G214" i="1"/>
  <c r="D214" i="1"/>
  <c r="C214" i="1"/>
  <c r="H213" i="1"/>
  <c r="G213" i="1"/>
  <c r="D213" i="1"/>
  <c r="C213" i="1"/>
  <c r="H212" i="1"/>
  <c r="G212" i="1"/>
  <c r="D212" i="1"/>
  <c r="C212" i="1"/>
  <c r="D211" i="1"/>
  <c r="D210" i="1"/>
  <c r="C210" i="1"/>
  <c r="G210" i="1" s="1"/>
  <c r="H209" i="1"/>
  <c r="G209" i="1"/>
  <c r="D209" i="1"/>
  <c r="C209" i="1"/>
  <c r="H208" i="1"/>
  <c r="G208" i="1"/>
  <c r="D208" i="1"/>
  <c r="C208" i="1"/>
  <c r="D207" i="1"/>
  <c r="C207" i="1"/>
  <c r="G207" i="1" s="1"/>
  <c r="D206" i="1"/>
  <c r="C206" i="1"/>
  <c r="H205" i="1"/>
  <c r="G205" i="1"/>
  <c r="D205" i="1"/>
  <c r="C205" i="1"/>
  <c r="H204" i="1"/>
  <c r="G204" i="1"/>
  <c r="D204" i="1"/>
  <c r="C204" i="1"/>
  <c r="H203" i="1"/>
  <c r="G203" i="1"/>
  <c r="D203" i="1"/>
  <c r="C203" i="1"/>
  <c r="H202" i="1"/>
  <c r="G202" i="1"/>
  <c r="D202" i="1"/>
  <c r="C202" i="1"/>
  <c r="D201" i="1"/>
  <c r="G201" i="1" s="1"/>
  <c r="C201" i="1"/>
  <c r="D200" i="1"/>
  <c r="H200" i="1" s="1"/>
  <c r="C200" i="1"/>
  <c r="G200" i="1" s="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C189" i="1"/>
  <c r="D188" i="1"/>
  <c r="H188" i="1" s="1"/>
  <c r="C188" i="1"/>
  <c r="H187" i="1"/>
  <c r="D187" i="1"/>
  <c r="C187" i="1"/>
  <c r="G187" i="1" s="1"/>
  <c r="D186" i="1"/>
  <c r="C186" i="1"/>
  <c r="G185" i="1"/>
  <c r="D185" i="1"/>
  <c r="C185" i="1"/>
  <c r="H185" i="1" s="1"/>
  <c r="D184" i="1"/>
  <c r="C184" i="1"/>
  <c r="H183" i="1"/>
  <c r="G183" i="1"/>
  <c r="D183" i="1"/>
  <c r="C183" i="1"/>
  <c r="D182" i="1"/>
  <c r="H182" i="1" s="1"/>
  <c r="C182" i="1"/>
  <c r="D181" i="1"/>
  <c r="H181" i="1" s="1"/>
  <c r="C181" i="1"/>
  <c r="D180" i="1"/>
  <c r="G180" i="1" s="1"/>
  <c r="C180" i="1"/>
  <c r="D179" i="1"/>
  <c r="C179" i="1"/>
  <c r="H179" i="1" s="1"/>
  <c r="H178" i="1"/>
  <c r="D178" i="1"/>
  <c r="G178" i="1" s="1"/>
  <c r="C178" i="1"/>
  <c r="G177" i="1"/>
  <c r="D177" i="1"/>
  <c r="C177" i="1"/>
  <c r="H177" i="1" s="1"/>
  <c r="D176" i="1"/>
  <c r="H176" i="1" s="1"/>
  <c r="C176" i="1"/>
  <c r="D175" i="1"/>
  <c r="G175" i="1" s="1"/>
  <c r="C175" i="1"/>
  <c r="D174" i="1"/>
  <c r="C174" i="1"/>
  <c r="D173" i="1"/>
  <c r="C173" i="1"/>
  <c r="D172" i="1"/>
  <c r="C172" i="1"/>
  <c r="H171" i="1"/>
  <c r="G171" i="1"/>
  <c r="D171" i="1"/>
  <c r="C171" i="1"/>
  <c r="D170" i="1"/>
  <c r="C170" i="1"/>
  <c r="H170" i="1" s="1"/>
  <c r="D169" i="1"/>
  <c r="C169" i="1"/>
  <c r="D168" i="1"/>
  <c r="C168" i="1"/>
  <c r="G167" i="1"/>
  <c r="D167" i="1"/>
  <c r="H167" i="1" s="1"/>
  <c r="C167" i="1"/>
  <c r="D166" i="1"/>
  <c r="C166" i="1"/>
  <c r="D165" i="1"/>
  <c r="C165" i="1"/>
  <c r="D164" i="1"/>
  <c r="C164" i="1"/>
  <c r="H164" i="1" s="1"/>
  <c r="D163" i="1"/>
  <c r="C163" i="1"/>
  <c r="D162" i="1"/>
  <c r="C162" i="1"/>
  <c r="H162" i="1" s="1"/>
  <c r="D161" i="1"/>
  <c r="C161" i="1"/>
  <c r="D160" i="1"/>
  <c r="C160" i="1"/>
  <c r="H160" i="1" s="1"/>
  <c r="H158" i="1"/>
  <c r="G158" i="1"/>
  <c r="D158" i="1"/>
  <c r="C158" i="1"/>
  <c r="D157" i="1"/>
  <c r="C157" i="1"/>
  <c r="G157" i="1" s="1"/>
  <c r="H156" i="1"/>
  <c r="G156" i="1"/>
  <c r="D156" i="1"/>
  <c r="C156" i="1"/>
  <c r="D155" i="1"/>
  <c r="C155" i="1"/>
  <c r="D154" i="1"/>
  <c r="C154" i="1"/>
  <c r="G154" i="1" s="1"/>
  <c r="H153" i="1"/>
  <c r="G153" i="1"/>
  <c r="D153" i="1"/>
  <c r="C153" i="1"/>
  <c r="H152" i="1"/>
  <c r="G152" i="1"/>
  <c r="D152" i="1"/>
  <c r="C152" i="1"/>
  <c r="H151" i="1"/>
  <c r="G151" i="1"/>
  <c r="D151" i="1"/>
  <c r="C151" i="1"/>
  <c r="G150" i="1"/>
  <c r="D150" i="1"/>
  <c r="C150" i="1"/>
  <c r="H150" i="1" s="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C123" i="1"/>
  <c r="G123" i="1" s="1"/>
  <c r="H122" i="1"/>
  <c r="G122" i="1"/>
  <c r="D122" i="1"/>
  <c r="C122" i="1"/>
  <c r="D121" i="1"/>
  <c r="C121" i="1"/>
  <c r="D120" i="1"/>
  <c r="H119" i="1"/>
  <c r="G119" i="1"/>
  <c r="D119" i="1"/>
  <c r="C119" i="1"/>
  <c r="D118" i="1"/>
  <c r="C118" i="1"/>
  <c r="D117" i="1"/>
  <c r="G117" i="1" s="1"/>
  <c r="C117" i="1"/>
  <c r="D116" i="1"/>
  <c r="C116" i="1"/>
  <c r="G116" i="1" s="1"/>
  <c r="H115" i="1"/>
  <c r="G115" i="1"/>
  <c r="D115" i="1"/>
  <c r="C115" i="1"/>
  <c r="H114" i="1"/>
  <c r="G114" i="1"/>
  <c r="D114" i="1"/>
  <c r="C114" i="1"/>
  <c r="H113" i="1"/>
  <c r="G113" i="1"/>
  <c r="D113" i="1"/>
  <c r="C113" i="1"/>
  <c r="H112" i="1"/>
  <c r="G112" i="1"/>
  <c r="D112" i="1"/>
  <c r="C112" i="1"/>
  <c r="D111" i="1"/>
  <c r="H111" i="1" s="1"/>
  <c r="C111" i="1"/>
  <c r="G110" i="1"/>
  <c r="D110" i="1"/>
  <c r="H110" i="1" s="1"/>
  <c r="C110" i="1"/>
  <c r="H109" i="1"/>
  <c r="G109" i="1"/>
  <c r="D109" i="1"/>
  <c r="C109" i="1"/>
  <c r="H108" i="1"/>
  <c r="G108" i="1"/>
  <c r="D108" i="1"/>
  <c r="C108" i="1"/>
  <c r="H107" i="1"/>
  <c r="G107" i="1"/>
  <c r="D107" i="1"/>
  <c r="C107" i="1"/>
  <c r="H106" i="1"/>
  <c r="G106" i="1"/>
  <c r="D106" i="1"/>
  <c r="C106"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2" i="1"/>
  <c r="G92" i="1"/>
  <c r="D92" i="1"/>
  <c r="C92" i="1"/>
  <c r="H91" i="1"/>
  <c r="G91" i="1"/>
  <c r="D91" i="1"/>
  <c r="C91" i="1"/>
  <c r="D90" i="1"/>
  <c r="G90" i="1" s="1"/>
  <c r="C90" i="1"/>
  <c r="D89" i="1"/>
  <c r="C89" i="1"/>
  <c r="H89" i="1" s="1"/>
  <c r="D88" i="1"/>
  <c r="H88" i="1" s="1"/>
  <c r="C88" i="1"/>
  <c r="D87" i="1"/>
  <c r="C87" i="1"/>
  <c r="G87" i="1" s="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D78" i="1"/>
  <c r="H77" i="1"/>
  <c r="G77" i="1"/>
  <c r="D77" i="1"/>
  <c r="C77" i="1"/>
  <c r="H76" i="1"/>
  <c r="G76" i="1"/>
  <c r="D76" i="1"/>
  <c r="C76" i="1"/>
  <c r="H75" i="1"/>
  <c r="G75" i="1"/>
  <c r="D75" i="1"/>
  <c r="C75" i="1"/>
  <c r="H74" i="1"/>
  <c r="G74" i="1"/>
  <c r="D74" i="1"/>
  <c r="C74" i="1"/>
  <c r="C73" i="1"/>
  <c r="H72" i="1"/>
  <c r="D72" i="1"/>
  <c r="C72" i="1"/>
  <c r="G72" i="1" s="1"/>
  <c r="H71" i="1"/>
  <c r="G71" i="1"/>
  <c r="D71" i="1"/>
  <c r="C71" i="1"/>
  <c r="H70" i="1"/>
  <c r="D70" i="1"/>
  <c r="C70" i="1"/>
  <c r="G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D59" i="1"/>
  <c r="C59" i="1"/>
  <c r="H59" i="1" s="1"/>
  <c r="D58" i="1"/>
  <c r="C58" i="1"/>
  <c r="H58" i="1" s="1"/>
  <c r="H57" i="1"/>
  <c r="G57" i="1"/>
  <c r="D57" i="1"/>
  <c r="C57" i="1"/>
  <c r="D56" i="1"/>
  <c r="G56" i="1" s="1"/>
  <c r="C56" i="1"/>
  <c r="D55" i="1"/>
  <c r="G55" i="1" s="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G27" i="1"/>
  <c r="D27" i="1"/>
  <c r="C27" i="1"/>
  <c r="H27" i="1" s="1"/>
  <c r="H26" i="1"/>
  <c r="G26" i="1"/>
  <c r="D26" i="1"/>
  <c r="C26" i="1"/>
  <c r="G25" i="1"/>
  <c r="D25" i="1"/>
  <c r="H25" i="1" s="1"/>
  <c r="C25" i="1"/>
  <c r="H24" i="1"/>
  <c r="G24" i="1"/>
  <c r="D24" i="1"/>
  <c r="C24" i="1"/>
  <c r="D23" i="1"/>
  <c r="C23" i="1"/>
  <c r="H22" i="1"/>
  <c r="G22" i="1"/>
  <c r="D22" i="1"/>
  <c r="C22" i="1"/>
  <c r="H21" i="1"/>
  <c r="G21" i="1"/>
  <c r="D21" i="1"/>
  <c r="C21" i="1"/>
  <c r="H20" i="1"/>
  <c r="G20"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G9" i="1"/>
  <c r="D9" i="1"/>
  <c r="H9" i="1" s="1"/>
  <c r="C9" i="1"/>
  <c r="D8" i="1"/>
  <c r="H8" i="1" s="1"/>
  <c r="C8" i="1"/>
  <c r="D7" i="1"/>
  <c r="H7" i="1" s="1"/>
  <c r="C7" i="1"/>
  <c r="H6" i="1"/>
  <c r="D6" i="1"/>
  <c r="G6" i="1" s="1"/>
  <c r="C6" i="1"/>
  <c r="G5" i="1"/>
  <c r="D5" i="1"/>
  <c r="H5" i="1" s="1"/>
  <c r="C5" i="1"/>
  <c r="D4" i="1"/>
  <c r="H4" i="1" s="1"/>
  <c r="C4" i="1"/>
  <c r="F364" i="4" l="1"/>
  <c r="H1579" i="1"/>
  <c r="C1576" i="1"/>
  <c r="G1578" i="1"/>
  <c r="G1560" i="1"/>
  <c r="H1560" i="1"/>
  <c r="D49" i="8"/>
  <c r="C1524" i="1" s="1"/>
  <c r="E283" i="9"/>
  <c r="B283" i="9" s="1"/>
  <c r="E284" i="9"/>
  <c r="B284" i="9" s="1"/>
  <c r="H1511" i="1"/>
  <c r="D24" i="8"/>
  <c r="C1499" i="1" s="1"/>
  <c r="G1510" i="1"/>
  <c r="C1501" i="1"/>
  <c r="H1501" i="1" s="1"/>
  <c r="G1507" i="1"/>
  <c r="G1505" i="1"/>
  <c r="H1499" i="1"/>
  <c r="G1499" i="1"/>
  <c r="H1502" i="1"/>
  <c r="G1497" i="1"/>
  <c r="D6" i="8"/>
  <c r="C1481" i="1" s="1"/>
  <c r="G1481" i="1" s="1"/>
  <c r="H1492" i="1"/>
  <c r="H1486" i="1"/>
  <c r="C1483" i="1"/>
  <c r="G1483" i="1" s="1"/>
  <c r="H1481" i="1"/>
  <c r="H1484" i="1"/>
  <c r="G940" i="1"/>
  <c r="E70" i="9"/>
  <c r="B70" i="9" s="1"/>
  <c r="H821" i="1"/>
  <c r="E225" i="9"/>
  <c r="B225" i="9" s="1"/>
  <c r="E57" i="9"/>
  <c r="B57" i="9" s="1"/>
  <c r="G735" i="1"/>
  <c r="E53" i="9"/>
  <c r="B53" i="9" s="1"/>
  <c r="H712" i="1"/>
  <c r="G666" i="1"/>
  <c r="E27" i="9"/>
  <c r="B27" i="9" s="1"/>
  <c r="G662" i="1"/>
  <c r="H654" i="1"/>
  <c r="H653" i="1"/>
  <c r="E274" i="9"/>
  <c r="E21" i="9"/>
  <c r="B21" i="9" s="1"/>
  <c r="H644" i="1"/>
  <c r="H642" i="1"/>
  <c r="H645" i="1"/>
  <c r="H631" i="1"/>
  <c r="E273" i="9"/>
  <c r="B273" i="9" s="1"/>
  <c r="G594" i="1"/>
  <c r="E593" i="4"/>
  <c r="D587" i="1" s="1"/>
  <c r="H587" i="1" s="1"/>
  <c r="E97" i="9"/>
  <c r="B97" i="9" s="1"/>
  <c r="H371" i="1"/>
  <c r="H369" i="1"/>
  <c r="G364" i="1"/>
  <c r="E363" i="4"/>
  <c r="D358" i="1" s="1"/>
  <c r="G363" i="1"/>
  <c r="G359" i="1"/>
  <c r="G362" i="1"/>
  <c r="H361" i="1"/>
  <c r="H296" i="1"/>
  <c r="G288" i="1"/>
  <c r="E644" i="4"/>
  <c r="D638" i="1" s="1"/>
  <c r="G276" i="1"/>
  <c r="G261" i="1"/>
  <c r="G260" i="1"/>
  <c r="E68" i="9"/>
  <c r="B68" i="9" s="1"/>
  <c r="G256" i="1"/>
  <c r="G255" i="1"/>
  <c r="G233" i="1"/>
  <c r="G215" i="1"/>
  <c r="F219" i="4"/>
  <c r="E56" i="9"/>
  <c r="B56" i="9" s="1"/>
  <c r="G206" i="1"/>
  <c r="F210" i="4"/>
  <c r="H201" i="1"/>
  <c r="G198" i="1"/>
  <c r="F202" i="4"/>
  <c r="E196" i="4"/>
  <c r="D192" i="1" s="1"/>
  <c r="E52" i="9"/>
  <c r="B52" i="9" s="1"/>
  <c r="G191" i="1"/>
  <c r="G190" i="1"/>
  <c r="H189" i="1"/>
  <c r="G188" i="1"/>
  <c r="H184" i="1"/>
  <c r="G186" i="1"/>
  <c r="F188" i="4"/>
  <c r="E45" i="9"/>
  <c r="B45" i="9" s="1"/>
  <c r="G182" i="1"/>
  <c r="E44" i="9"/>
  <c r="B44" i="9" s="1"/>
  <c r="G181" i="1"/>
  <c r="H180" i="1"/>
  <c r="G176" i="1"/>
  <c r="H175" i="1"/>
  <c r="H173" i="1"/>
  <c r="F177" i="4"/>
  <c r="H174" i="1"/>
  <c r="H172" i="1"/>
  <c r="H169" i="1"/>
  <c r="H168" i="1"/>
  <c r="H165" i="1"/>
  <c r="H166" i="1"/>
  <c r="F169" i="4"/>
  <c r="H163" i="1"/>
  <c r="E40" i="9"/>
  <c r="B40" i="9" s="1"/>
  <c r="H161" i="1"/>
  <c r="E163" i="4"/>
  <c r="D159" i="1" s="1"/>
  <c r="F159" i="4"/>
  <c r="G155" i="1"/>
  <c r="E39" i="9"/>
  <c r="B39" i="9" s="1"/>
  <c r="F217" i="9"/>
  <c r="H149" i="1"/>
  <c r="F153" i="4"/>
  <c r="G121" i="1"/>
  <c r="F125" i="4"/>
  <c r="H118" i="1"/>
  <c r="E106" i="4"/>
  <c r="D102" i="1" s="1"/>
  <c r="H117" i="1"/>
  <c r="F120" i="4"/>
  <c r="G111" i="1"/>
  <c r="H105" i="1"/>
  <c r="H103" i="1"/>
  <c r="H93" i="1"/>
  <c r="H90" i="1"/>
  <c r="G88" i="1"/>
  <c r="F83" i="4"/>
  <c r="G60" i="1"/>
  <c r="E28" i="9"/>
  <c r="B28" i="9" s="1"/>
  <c r="H56" i="1"/>
  <c r="F59" i="4"/>
  <c r="E50" i="4"/>
  <c r="D46" i="1" s="1"/>
  <c r="G29" i="1"/>
  <c r="F29" i="4"/>
  <c r="E24" i="9"/>
  <c r="B24" i="9" s="1"/>
  <c r="H23" i="1"/>
  <c r="E7" i="4"/>
  <c r="D3" i="1" s="1"/>
  <c r="F23" i="4"/>
  <c r="E23" i="9"/>
  <c r="B23" i="9" s="1"/>
  <c r="H19" i="1"/>
  <c r="F213" i="9"/>
  <c r="G8" i="1"/>
  <c r="G7" i="1"/>
  <c r="G4" i="1"/>
  <c r="F8" i="4"/>
  <c r="H257" i="1"/>
  <c r="E26" i="9"/>
  <c r="B26" i="9" s="1"/>
  <c r="G823" i="1"/>
  <c r="G732" i="1"/>
  <c r="G694" i="1"/>
  <c r="G648" i="1"/>
  <c r="B274" i="9"/>
  <c r="G643" i="1"/>
  <c r="G642" i="1"/>
  <c r="G645" i="1"/>
  <c r="E139" i="9"/>
  <c r="B139" i="9" s="1"/>
  <c r="G405" i="1"/>
  <c r="G411" i="1"/>
  <c r="G412" i="1"/>
  <c r="H397" i="1"/>
  <c r="H398" i="1"/>
  <c r="H364" i="1"/>
  <c r="H359" i="1"/>
  <c r="G295" i="1"/>
  <c r="G296" i="1"/>
  <c r="D299" i="4"/>
  <c r="C294" i="1" s="1"/>
  <c r="H275" i="1"/>
  <c r="H276" i="1"/>
  <c r="H264" i="1"/>
  <c r="H265" i="1"/>
  <c r="D263" i="4"/>
  <c r="F264" i="4"/>
  <c r="D252" i="4"/>
  <c r="D215" i="4"/>
  <c r="H210" i="1"/>
  <c r="H206" i="1"/>
  <c r="H207" i="1"/>
  <c r="H198" i="1"/>
  <c r="D196" i="4"/>
  <c r="G189" i="1"/>
  <c r="G184" i="1"/>
  <c r="H186" i="1"/>
  <c r="E42" i="9"/>
  <c r="B42" i="9" s="1"/>
  <c r="G179" i="1"/>
  <c r="G173" i="1"/>
  <c r="G174" i="1"/>
  <c r="G172" i="1"/>
  <c r="G170" i="1"/>
  <c r="G165" i="1"/>
  <c r="G169" i="1"/>
  <c r="G168" i="1"/>
  <c r="G166" i="1"/>
  <c r="G164" i="1"/>
  <c r="G163" i="1"/>
  <c r="G162" i="1"/>
  <c r="G160" i="1"/>
  <c r="G161" i="1"/>
  <c r="H155" i="1"/>
  <c r="H157" i="1"/>
  <c r="H154" i="1"/>
  <c r="D152" i="4"/>
  <c r="C148" i="1" s="1"/>
  <c r="H121" i="1"/>
  <c r="H123" i="1"/>
  <c r="D124" i="4"/>
  <c r="G118" i="1"/>
  <c r="H116" i="1"/>
  <c r="D106" i="4"/>
  <c r="C102" i="1" s="1"/>
  <c r="G103" i="1"/>
  <c r="G105" i="1"/>
  <c r="F107" i="4"/>
  <c r="G93" i="1"/>
  <c r="H87" i="1"/>
  <c r="G89" i="1"/>
  <c r="D82" i="4"/>
  <c r="E34" i="9"/>
  <c r="B34" i="9" s="1"/>
  <c r="G58" i="1"/>
  <c r="G59" i="1"/>
  <c r="G19" i="1"/>
  <c r="G23" i="1"/>
  <c r="F214" i="9"/>
  <c r="B214" i="9" s="1"/>
  <c r="F216" i="9"/>
  <c r="B216" i="9" s="1"/>
  <c r="H611" i="1"/>
  <c r="G611" i="1"/>
  <c r="H1344" i="1"/>
  <c r="G1344" i="1"/>
  <c r="G73" i="1"/>
  <c r="H73" i="1"/>
  <c r="J1441" i="1"/>
  <c r="J1464" i="1"/>
  <c r="J1468" i="1"/>
  <c r="J1474" i="1"/>
  <c r="J1479" i="1"/>
  <c r="F529" i="4"/>
  <c r="F66" i="6"/>
  <c r="D35" i="6"/>
  <c r="G1440" i="1"/>
  <c r="G1444" i="1"/>
  <c r="J1447" i="1"/>
  <c r="J1451" i="1"/>
  <c r="J1455" i="1"/>
  <c r="J1459" i="1"/>
  <c r="G1480" i="1"/>
  <c r="F65" i="4"/>
  <c r="D50" i="4"/>
  <c r="F240" i="4"/>
  <c r="D224" i="4"/>
  <c r="C453" i="1"/>
  <c r="C523" i="1"/>
  <c r="C574" i="1"/>
  <c r="C1360" i="1"/>
  <c r="H1389" i="1"/>
  <c r="H1393" i="1"/>
  <c r="H1397" i="1"/>
  <c r="H1401" i="1"/>
  <c r="H1405" i="1"/>
  <c r="H1409" i="1"/>
  <c r="H1413" i="1"/>
  <c r="H1417" i="1"/>
  <c r="H1421" i="1"/>
  <c r="G1423" i="1"/>
  <c r="H1425" i="1"/>
  <c r="H1429" i="1"/>
  <c r="H1433" i="1"/>
  <c r="H1437" i="1"/>
  <c r="J1439" i="1"/>
  <c r="H1440" i="1"/>
  <c r="H1441" i="1"/>
  <c r="I1441" i="1" s="1"/>
  <c r="J1443" i="1"/>
  <c r="H1444" i="1"/>
  <c r="H1445" i="1"/>
  <c r="G1446" i="1"/>
  <c r="G1450" i="1"/>
  <c r="H1454" i="1"/>
  <c r="G1458" i="1"/>
  <c r="H1462" i="1"/>
  <c r="I1462" i="1" s="1"/>
  <c r="J1462" i="1"/>
  <c r="H1463" i="1"/>
  <c r="I1463" i="1" s="1"/>
  <c r="G1464" i="1"/>
  <c r="I1464" i="1" s="1"/>
  <c r="H1466" i="1"/>
  <c r="I1466" i="1" s="1"/>
  <c r="J1466" i="1"/>
  <c r="H1467" i="1"/>
  <c r="I1467" i="1" s="1"/>
  <c r="G1468" i="1"/>
  <c r="I1468" i="1" s="1"/>
  <c r="H1472" i="1"/>
  <c r="I1472" i="1" s="1"/>
  <c r="J1472" i="1"/>
  <c r="H1473" i="1"/>
  <c r="I1473" i="1" s="1"/>
  <c r="G1474" i="1"/>
  <c r="I1474" i="1" s="1"/>
  <c r="H1477" i="1"/>
  <c r="I1477" i="1" s="1"/>
  <c r="J1477" i="1"/>
  <c r="H1478" i="1"/>
  <c r="I1478" i="1" s="1"/>
  <c r="G1479" i="1"/>
  <c r="I1479" i="1" s="1"/>
  <c r="H1480" i="1"/>
  <c r="G1482" i="1"/>
  <c r="G1485" i="1"/>
  <c r="H1488" i="1"/>
  <c r="G1490" i="1"/>
  <c r="G1493" i="1"/>
  <c r="H1496" i="1"/>
  <c r="G1498" i="1"/>
  <c r="G1501" i="1"/>
  <c r="H1504" i="1"/>
  <c r="G1506" i="1"/>
  <c r="G1509" i="1"/>
  <c r="H1512" i="1"/>
  <c r="G1514" i="1"/>
  <c r="H1520" i="1"/>
  <c r="G1522" i="1"/>
  <c r="G1525" i="1"/>
  <c r="H1528" i="1"/>
  <c r="G1530"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516" i="4"/>
  <c r="D515" i="4"/>
  <c r="I20" i="3"/>
  <c r="F69" i="5"/>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G1438" i="1"/>
  <c r="J1445" i="1"/>
  <c r="H1446" i="1"/>
  <c r="G1447" i="1"/>
  <c r="I1447" i="1" s="1"/>
  <c r="H1449" i="1"/>
  <c r="I1449" i="1" s="1"/>
  <c r="J1449" i="1"/>
  <c r="H1450" i="1"/>
  <c r="G1451" i="1"/>
  <c r="I1451" i="1" s="1"/>
  <c r="H1453" i="1"/>
  <c r="G1455" i="1"/>
  <c r="I1455" i="1" s="1"/>
  <c r="H1457" i="1"/>
  <c r="I1457" i="1" s="1"/>
  <c r="J1457" i="1"/>
  <c r="H1458" i="1"/>
  <c r="G1459" i="1"/>
  <c r="I1459" i="1" s="1"/>
  <c r="H1461" i="1"/>
  <c r="G1465" i="1"/>
  <c r="I1465" i="1" s="1"/>
  <c r="G1471" i="1"/>
  <c r="I1471" i="1" s="1"/>
  <c r="G1476" i="1"/>
  <c r="I1476" i="1" s="1"/>
  <c r="F164" i="4"/>
  <c r="D163" i="4"/>
  <c r="F317" i="4"/>
  <c r="D311" i="4"/>
  <c r="D298" i="4" s="1"/>
  <c r="F345" i="4"/>
  <c r="D344" i="4"/>
  <c r="F351" i="4"/>
  <c r="E152" i="4"/>
  <c r="G20" i="9" s="1"/>
  <c r="F299" i="4"/>
  <c r="D644" i="4"/>
  <c r="F417" i="4"/>
  <c r="E484" i="4"/>
  <c r="D478" i="1" s="1"/>
  <c r="F626" i="4"/>
  <c r="D625" i="4"/>
  <c r="F41" i="5"/>
  <c r="D12" i="5"/>
  <c r="E35" i="6"/>
  <c r="D7" i="4"/>
  <c r="D643" i="4"/>
  <c r="F422" i="4"/>
  <c r="D421" i="4"/>
  <c r="F478" i="4"/>
  <c r="D472" i="4"/>
  <c r="F568" i="4"/>
  <c r="D567" i="4"/>
  <c r="D528" i="4" s="1"/>
  <c r="G292" i="9"/>
  <c r="E292" i="9" s="1"/>
  <c r="B292" i="9" s="1"/>
  <c r="F206" i="5"/>
  <c r="F259" i="5"/>
  <c r="D258" i="5"/>
  <c r="D44" i="4"/>
  <c r="F140" i="4"/>
  <c r="D139" i="4"/>
  <c r="E224" i="4"/>
  <c r="D220" i="1" s="1"/>
  <c r="E298" i="4"/>
  <c r="F369" i="4"/>
  <c r="D363" i="4"/>
  <c r="D350" i="4" s="1"/>
  <c r="F397" i="4"/>
  <c r="D396" i="4"/>
  <c r="F490" i="4"/>
  <c r="D484" i="4"/>
  <c r="D43" i="8"/>
  <c r="F603" i="4"/>
  <c r="G289" i="9"/>
  <c r="E289" i="9" s="1"/>
  <c r="B289" i="9" s="1"/>
  <c r="F177" i="5"/>
  <c r="D176" i="5"/>
  <c r="F239" i="5"/>
  <c r="D238" i="5"/>
  <c r="F6" i="6"/>
  <c r="D5" i="6"/>
  <c r="D114" i="6"/>
  <c r="G287" i="9"/>
  <c r="E287" i="9" s="1"/>
  <c r="B287" i="9" s="1"/>
  <c r="D146" i="5"/>
  <c r="F149" i="5"/>
  <c r="F191" i="5"/>
  <c r="D190" i="5"/>
  <c r="E5" i="6"/>
  <c r="D5" i="7"/>
  <c r="E142" i="9"/>
  <c r="B142" i="9" s="1"/>
  <c r="G286" i="9"/>
  <c r="E286" i="9" s="1"/>
  <c r="B286" i="9" s="1"/>
  <c r="F88" i="5"/>
  <c r="D87" i="5"/>
  <c r="F90" i="6"/>
  <c r="D89" i="6"/>
  <c r="E114" i="6"/>
  <c r="B125" i="9"/>
  <c r="B133" i="9"/>
  <c r="B141" i="9"/>
  <c r="E109" i="9"/>
  <c r="B109" i="9" s="1"/>
  <c r="G165" i="9"/>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77" i="9"/>
  <c r="E277" i="9" s="1"/>
  <c r="B277" i="9" s="1"/>
  <c r="G208" i="9"/>
  <c r="E208" i="9" s="1"/>
  <c r="B208" i="9" s="1"/>
  <c r="G204" i="9"/>
  <c r="E204" i="9" s="1"/>
  <c r="B204" i="9" s="1"/>
  <c r="G200" i="9"/>
  <c r="E200" i="9" s="1"/>
  <c r="B200" i="9" s="1"/>
  <c r="G196" i="9"/>
  <c r="E196" i="9" s="1"/>
  <c r="B196" i="9" s="1"/>
  <c r="G192" i="9"/>
  <c r="E192" i="9" s="1"/>
  <c r="B192" i="9" s="1"/>
  <c r="G191" i="9"/>
  <c r="E191" i="9" s="1"/>
  <c r="B191" i="9" s="1"/>
  <c r="G161" i="9"/>
  <c r="E161" i="9" s="1"/>
  <c r="B161" i="9" s="1"/>
  <c r="G278" i="9"/>
  <c r="E278" i="9" s="1"/>
  <c r="B278"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I10" i="9"/>
  <c r="B129" i="9"/>
  <c r="B137" i="9"/>
  <c r="B223" i="9"/>
  <c r="E87" i="5"/>
  <c r="D1065" i="1" s="1"/>
  <c r="E176" i="5"/>
  <c r="F215" i="9"/>
  <c r="B215" i="9" s="1"/>
  <c r="F223" i="9"/>
  <c r="F231" i="9"/>
  <c r="B231" i="9" s="1"/>
  <c r="F239" i="9"/>
  <c r="B239" i="9" s="1"/>
  <c r="F247" i="9"/>
  <c r="B247" i="9" s="1"/>
  <c r="F255" i="9"/>
  <c r="B255" i="9" s="1"/>
  <c r="F263" i="9"/>
  <c r="B263" i="9" s="1"/>
  <c r="F271" i="9"/>
  <c r="B271" i="9" s="1"/>
  <c r="E279" i="9"/>
  <c r="B279" i="9" s="1"/>
  <c r="B213" i="9"/>
  <c r="B221" i="9"/>
  <c r="B229" i="9"/>
  <c r="B237" i="9"/>
  <c r="B245" i="9"/>
  <c r="B253" i="9"/>
  <c r="B261" i="9"/>
  <c r="B269" i="9"/>
  <c r="F219" i="9"/>
  <c r="B219" i="9" s="1"/>
  <c r="F227" i="9"/>
  <c r="B227" i="9" s="1"/>
  <c r="F235" i="9"/>
  <c r="B235" i="9" s="1"/>
  <c r="F243" i="9"/>
  <c r="B243" i="9" s="1"/>
  <c r="F251" i="9"/>
  <c r="B251" i="9" s="1"/>
  <c r="F259" i="9"/>
  <c r="B259" i="9" s="1"/>
  <c r="F267" i="9"/>
  <c r="B267" i="9" s="1"/>
  <c r="B217" i="9"/>
  <c r="B233" i="9"/>
  <c r="B241" i="9"/>
  <c r="B249" i="9"/>
  <c r="B257" i="9"/>
  <c r="B265" i="9"/>
  <c r="G1576" i="1" l="1"/>
  <c r="H1576" i="1"/>
  <c r="G1524" i="1"/>
  <c r="H1524" i="1"/>
  <c r="D42" i="8"/>
  <c r="G295" i="9" s="1"/>
  <c r="E295" i="9" s="1"/>
  <c r="B295" i="9" s="1"/>
  <c r="H1483" i="1"/>
  <c r="G587" i="1"/>
  <c r="E528" i="4"/>
  <c r="D522" i="1" s="1"/>
  <c r="F593" i="4"/>
  <c r="E350" i="4"/>
  <c r="D345" i="1" s="1"/>
  <c r="H20" i="9"/>
  <c r="E20" i="9" s="1"/>
  <c r="F106" i="4"/>
  <c r="E6" i="4"/>
  <c r="D2" i="1" s="1"/>
  <c r="H294" i="1"/>
  <c r="G294" i="1"/>
  <c r="F263" i="4"/>
  <c r="C259" i="1"/>
  <c r="C248" i="1"/>
  <c r="F252" i="4"/>
  <c r="F215" i="4"/>
  <c r="C211" i="1"/>
  <c r="F196" i="4"/>
  <c r="C192" i="1"/>
  <c r="D151" i="4"/>
  <c r="D289" i="4" s="1"/>
  <c r="F152" i="4"/>
  <c r="F124" i="4"/>
  <c r="C120" i="1"/>
  <c r="H102" i="1"/>
  <c r="G102" i="1"/>
  <c r="F82" i="4"/>
  <c r="C78" i="1"/>
  <c r="F528" i="4"/>
  <c r="C522" i="1"/>
  <c r="D408" i="4"/>
  <c r="C345" i="1"/>
  <c r="E165" i="9"/>
  <c r="B165" i="9" s="1"/>
  <c r="F114" i="6"/>
  <c r="H27" i="3"/>
  <c r="C1408" i="1"/>
  <c r="F396" i="4"/>
  <c r="C391" i="1"/>
  <c r="D293" i="1"/>
  <c r="F44" i="4"/>
  <c r="C40" i="1"/>
  <c r="F472" i="4"/>
  <c r="C466" i="1"/>
  <c r="F643" i="4"/>
  <c r="C637" i="1"/>
  <c r="I25" i="3"/>
  <c r="D1329" i="1"/>
  <c r="F644" i="4"/>
  <c r="C638" i="1"/>
  <c r="H574" i="1"/>
  <c r="G574" i="1"/>
  <c r="F87" i="5"/>
  <c r="C1065" i="1"/>
  <c r="G297" i="9"/>
  <c r="E297" i="9" s="1"/>
  <c r="H29" i="3"/>
  <c r="C1436" i="1"/>
  <c r="D141" i="6"/>
  <c r="F5" i="6"/>
  <c r="H24" i="3"/>
  <c r="C1299" i="1"/>
  <c r="F176" i="5"/>
  <c r="H22" i="3"/>
  <c r="C1153" i="1"/>
  <c r="I35" i="3"/>
  <c r="C1518" i="1"/>
  <c r="F258" i="5"/>
  <c r="C1235" i="1"/>
  <c r="E68" i="5"/>
  <c r="F12" i="5"/>
  <c r="D7" i="5"/>
  <c r="C990" i="1"/>
  <c r="F298" i="4"/>
  <c r="D407" i="4"/>
  <c r="C293" i="1"/>
  <c r="F311" i="4"/>
  <c r="C306" i="1"/>
  <c r="I1450" i="1"/>
  <c r="H523" i="1"/>
  <c r="G523" i="1"/>
  <c r="F50" i="4"/>
  <c r="C46" i="1"/>
  <c r="I1444" i="1"/>
  <c r="E175" i="5"/>
  <c r="D1152" i="1" s="1"/>
  <c r="I22" i="3"/>
  <c r="D1153" i="1"/>
  <c r="F212" i="9"/>
  <c r="B212" i="9" s="1"/>
  <c r="I27" i="3"/>
  <c r="D1408" i="1"/>
  <c r="I24" i="3"/>
  <c r="D1299" i="1"/>
  <c r="E141" i="6"/>
  <c r="F146" i="5"/>
  <c r="C1124" i="1"/>
  <c r="F484" i="4"/>
  <c r="C478" i="1"/>
  <c r="F363" i="4"/>
  <c r="C358" i="1"/>
  <c r="F139" i="4"/>
  <c r="C135" i="1"/>
  <c r="F567" i="4"/>
  <c r="C561" i="1"/>
  <c r="F421" i="4"/>
  <c r="D420" i="4"/>
  <c r="C415" i="1"/>
  <c r="D6" i="4"/>
  <c r="F7" i="4"/>
  <c r="C3" i="1"/>
  <c r="E420" i="4"/>
  <c r="D68" i="5"/>
  <c r="I1446" i="1"/>
  <c r="H453" i="1"/>
  <c r="G453" i="1"/>
  <c r="I1440" i="1"/>
  <c r="F89" i="6"/>
  <c r="C1383" i="1"/>
  <c r="G291" i="9"/>
  <c r="E291" i="9" s="1"/>
  <c r="B291" i="9" s="1"/>
  <c r="F190" i="5"/>
  <c r="C1167" i="1"/>
  <c r="D237" i="5"/>
  <c r="D175" i="5" s="1"/>
  <c r="C1215" i="1"/>
  <c r="F238" i="5"/>
  <c r="F625" i="4"/>
  <c r="C619" i="1"/>
  <c r="E151" i="4"/>
  <c r="D148" i="1"/>
  <c r="F344" i="4"/>
  <c r="C339" i="1"/>
  <c r="F163" i="4"/>
  <c r="C159" i="1"/>
  <c r="F515" i="4"/>
  <c r="C509" i="1"/>
  <c r="I1458" i="1"/>
  <c r="H1360" i="1"/>
  <c r="G1360" i="1"/>
  <c r="F224" i="4"/>
  <c r="C220" i="1"/>
  <c r="F35" i="6"/>
  <c r="H25" i="3"/>
  <c r="C1329" i="1"/>
  <c r="E408" i="4" l="1"/>
  <c r="D403" i="1" s="1"/>
  <c r="E407" i="4"/>
  <c r="D402" i="1" s="1"/>
  <c r="F350" i="4"/>
  <c r="G294" i="9"/>
  <c r="E294" i="9" s="1"/>
  <c r="E293" i="9" s="1"/>
  <c r="I34" i="3"/>
  <c r="K1432" i="9"/>
  <c r="C1517" i="1"/>
  <c r="H11" i="3" s="1"/>
  <c r="E636" i="4"/>
  <c r="D630" i="1" s="1"/>
  <c r="I16" i="3"/>
  <c r="E412" i="4"/>
  <c r="D407" i="1" s="1"/>
  <c r="G259" i="1"/>
  <c r="H259" i="1"/>
  <c r="G248" i="1"/>
  <c r="H248" i="1"/>
  <c r="G211" i="1"/>
  <c r="H211" i="1"/>
  <c r="H192" i="1"/>
  <c r="G192" i="1"/>
  <c r="C147" i="1"/>
  <c r="H17" i="3"/>
  <c r="F151" i="4"/>
  <c r="G120" i="1"/>
  <c r="H120" i="1"/>
  <c r="H78" i="1"/>
  <c r="G78" i="1"/>
  <c r="F175" i="5"/>
  <c r="C1152" i="1"/>
  <c r="G339" i="1"/>
  <c r="H339" i="1"/>
  <c r="H619" i="1"/>
  <c r="G619" i="1"/>
  <c r="F68" i="5"/>
  <c r="H21" i="3"/>
  <c r="C1046" i="1"/>
  <c r="D290" i="4"/>
  <c r="D412" i="4"/>
  <c r="F6" i="4"/>
  <c r="H16" i="3"/>
  <c r="C2" i="1"/>
  <c r="H561" i="1"/>
  <c r="G561" i="1"/>
  <c r="G358" i="1"/>
  <c r="H358" i="1"/>
  <c r="G1124" i="1"/>
  <c r="H1124" i="1"/>
  <c r="H46" i="1"/>
  <c r="G46" i="1"/>
  <c r="F407" i="4"/>
  <c r="C402" i="1"/>
  <c r="G1235" i="1"/>
  <c r="H1235" i="1"/>
  <c r="F141" i="6"/>
  <c r="H28" i="3"/>
  <c r="C1435" i="1"/>
  <c r="B297" i="9"/>
  <c r="E296" i="9"/>
  <c r="I10" i="3" s="1"/>
  <c r="H522" i="1"/>
  <c r="G522" i="1"/>
  <c r="D291" i="4"/>
  <c r="D413" i="4"/>
  <c r="C285" i="1"/>
  <c r="H1329" i="1"/>
  <c r="G1329" i="1"/>
  <c r="H509" i="1"/>
  <c r="G509" i="1"/>
  <c r="F237" i="5"/>
  <c r="H23" i="3"/>
  <c r="C1214" i="1"/>
  <c r="G1383" i="1"/>
  <c r="H1383" i="1"/>
  <c r="H1167" i="1"/>
  <c r="G1167" i="1"/>
  <c r="E635" i="4"/>
  <c r="D629" i="1" s="1"/>
  <c r="D414" i="1"/>
  <c r="G415" i="1"/>
  <c r="H415" i="1"/>
  <c r="E639" i="4"/>
  <c r="G306" i="1"/>
  <c r="H306" i="1"/>
  <c r="H1153" i="1"/>
  <c r="G1153" i="1"/>
  <c r="G1299" i="1"/>
  <c r="H1299" i="1"/>
  <c r="G299" i="9"/>
  <c r="E299" i="9" s="1"/>
  <c r="G1065" i="1"/>
  <c r="H1065" i="1"/>
  <c r="H466" i="1"/>
  <c r="G466" i="1"/>
  <c r="G1408" i="1"/>
  <c r="H1408" i="1"/>
  <c r="H1517" i="1"/>
  <c r="H345" i="1"/>
  <c r="G345" i="1"/>
  <c r="H220" i="1"/>
  <c r="G220" i="1"/>
  <c r="E289" i="4"/>
  <c r="F289" i="4" s="1"/>
  <c r="I17" i="3"/>
  <c r="D147" i="1"/>
  <c r="H159" i="1"/>
  <c r="G159" i="1"/>
  <c r="H148" i="1"/>
  <c r="G148" i="1"/>
  <c r="H3" i="1"/>
  <c r="G3" i="1"/>
  <c r="D635" i="4"/>
  <c r="F420" i="4"/>
  <c r="C414" i="1"/>
  <c r="H135" i="1"/>
  <c r="G135" i="1"/>
  <c r="H478" i="1"/>
  <c r="G478" i="1"/>
  <c r="I28" i="3"/>
  <c r="D1435" i="1"/>
  <c r="H9" i="3" s="1"/>
  <c r="G990" i="1"/>
  <c r="H990" i="1"/>
  <c r="E19" i="9"/>
  <c r="B20" i="9"/>
  <c r="G1436" i="1"/>
  <c r="H1436" i="1"/>
  <c r="D636" i="4"/>
  <c r="H1215" i="1"/>
  <c r="G1215" i="1"/>
  <c r="H293" i="1"/>
  <c r="G293" i="1"/>
  <c r="F7" i="5"/>
  <c r="D6" i="5"/>
  <c r="H20" i="3"/>
  <c r="C985" i="1"/>
  <c r="I21" i="3"/>
  <c r="D1046" i="1"/>
  <c r="E6" i="5"/>
  <c r="H1518" i="1"/>
  <c r="G1518" i="1"/>
  <c r="H638" i="1"/>
  <c r="G638" i="1"/>
  <c r="H637" i="1"/>
  <c r="G637" i="1"/>
  <c r="H40" i="1"/>
  <c r="G40" i="1"/>
  <c r="H391" i="1"/>
  <c r="G391" i="1"/>
  <c r="F408" i="4"/>
  <c r="C403" i="1"/>
  <c r="G1517" i="1" l="1"/>
  <c r="B294" i="9"/>
  <c r="G147" i="1"/>
  <c r="K3" i="9"/>
  <c r="F635" i="4"/>
  <c r="C629" i="1"/>
  <c r="F291" i="4"/>
  <c r="C287" i="1"/>
  <c r="G985" i="1"/>
  <c r="H985" i="1"/>
  <c r="F636" i="4"/>
  <c r="C630" i="1"/>
  <c r="E291" i="4"/>
  <c r="D287" i="1" s="1"/>
  <c r="E413" i="4"/>
  <c r="F413" i="4" s="1"/>
  <c r="D285" i="1"/>
  <c r="H285" i="1" s="1"/>
  <c r="E290" i="4"/>
  <c r="D286" i="1" s="1"/>
  <c r="D633" i="1"/>
  <c r="G1435" i="1"/>
  <c r="H1435" i="1"/>
  <c r="D639" i="4"/>
  <c r="D414" i="4"/>
  <c r="F412" i="4"/>
  <c r="C407" i="1"/>
  <c r="H403" i="1"/>
  <c r="G403" i="1"/>
  <c r="H276" i="9"/>
  <c r="D984" i="1"/>
  <c r="H414" i="1"/>
  <c r="G414" i="1"/>
  <c r="N3" i="9"/>
  <c r="I11" i="3"/>
  <c r="G1214" i="1"/>
  <c r="H1214" i="1"/>
  <c r="D640" i="4"/>
  <c r="D415" i="4"/>
  <c r="C408" i="1"/>
  <c r="H402" i="1"/>
  <c r="G402" i="1"/>
  <c r="H147" i="1"/>
  <c r="H2" i="1"/>
  <c r="G2" i="1"/>
  <c r="C286" i="1"/>
  <c r="G1152" i="1"/>
  <c r="H1152" i="1"/>
  <c r="G282" i="9"/>
  <c r="E282" i="9" s="1"/>
  <c r="B282" i="9" s="1"/>
  <c r="G276" i="9"/>
  <c r="E276" i="9" s="1"/>
  <c r="F6" i="5"/>
  <c r="C984" i="1"/>
  <c r="E298" i="9"/>
  <c r="I9" i="3" s="1"/>
  <c r="B299" i="9"/>
  <c r="H1046" i="1"/>
  <c r="G1046" i="1"/>
  <c r="G285" i="1" l="1"/>
  <c r="F290" i="4"/>
  <c r="H8" i="3"/>
  <c r="G984" i="1"/>
  <c r="H984" i="1"/>
  <c r="C410" i="1"/>
  <c r="G407" i="1"/>
  <c r="H407" i="1"/>
  <c r="E640" i="4"/>
  <c r="F640" i="4" s="1"/>
  <c r="E415" i="4"/>
  <c r="D410" i="1" s="1"/>
  <c r="D408" i="1"/>
  <c r="G408" i="1" s="1"/>
  <c r="E414" i="4"/>
  <c r="D409" i="1" s="1"/>
  <c r="G629" i="1"/>
  <c r="H629" i="1"/>
  <c r="E275" i="9"/>
  <c r="B276" i="9"/>
  <c r="D642" i="4"/>
  <c r="C634" i="1"/>
  <c r="H408" i="1"/>
  <c r="F414" i="4"/>
  <c r="C409" i="1"/>
  <c r="G630" i="1"/>
  <c r="H630" i="1"/>
  <c r="H287" i="1"/>
  <c r="G287" i="1"/>
  <c r="H286" i="1"/>
  <c r="G286" i="1"/>
  <c r="D641" i="4"/>
  <c r="F639" i="4"/>
  <c r="C633" i="1"/>
  <c r="F415" i="4" l="1"/>
  <c r="H409" i="1"/>
  <c r="G409" i="1"/>
  <c r="H410" i="1"/>
  <c r="G410" i="1"/>
  <c r="C636" i="1"/>
  <c r="D646" i="4"/>
  <c r="E642" i="4"/>
  <c r="F642" i="4" s="1"/>
  <c r="D634" i="1"/>
  <c r="H634" i="1" s="1"/>
  <c r="E641" i="4"/>
  <c r="F641" i="4"/>
  <c r="D645" i="4"/>
  <c r="C635" i="1"/>
  <c r="G633" i="1"/>
  <c r="H633" i="1"/>
  <c r="M3" i="9"/>
  <c r="I8" i="3"/>
  <c r="E645" i="4" l="1"/>
  <c r="D635" i="1"/>
  <c r="G635" i="1" s="1"/>
  <c r="G634" i="1"/>
  <c r="F645" i="4"/>
  <c r="H18" i="3"/>
  <c r="C639" i="1"/>
  <c r="E646" i="4"/>
  <c r="F646" i="4" s="1"/>
  <c r="D636" i="1"/>
  <c r="G636" i="1" s="1"/>
  <c r="H19" i="3"/>
  <c r="C640" i="1"/>
  <c r="H635" i="1" l="1"/>
  <c r="H636" i="1"/>
  <c r="I19" i="3"/>
  <c r="D640" i="1"/>
  <c r="G640" i="1" s="1"/>
  <c r="I18" i="3"/>
  <c r="D639" i="1"/>
  <c r="H639" i="1" s="1"/>
  <c r="H640" i="1" l="1"/>
  <c r="H7" i="3"/>
  <c r="J3" i="9" s="1"/>
  <c r="G639" i="1"/>
  <c r="I7" i="3" l="1"/>
  <c r="M272" i="9"/>
  <c r="L272" i="9"/>
  <c r="H18" i="9"/>
  <c r="G18" i="9"/>
  <c r="I13" i="9"/>
  <c r="H17" i="9"/>
  <c r="I8" i="9"/>
  <c r="M15" i="9"/>
  <c r="J8" i="9"/>
  <c r="G15" i="9"/>
  <c r="K8" i="9"/>
  <c r="J13" i="9"/>
  <c r="K5" i="9"/>
  <c r="J10" i="9"/>
  <c r="M16" i="9"/>
  <c r="L16" i="9"/>
  <c r="I7" i="9"/>
  <c r="K10" i="9"/>
  <c r="G16" i="9"/>
  <c r="I9" i="9"/>
  <c r="H16" i="9"/>
  <c r="J9" i="9"/>
  <c r="H15" i="9"/>
  <c r="J6" i="9"/>
  <c r="I11" i="9"/>
  <c r="K13" i="9"/>
  <c r="K12" i="9"/>
  <c r="G17" i="9"/>
  <c r="K6" i="9"/>
  <c r="J11" i="9"/>
  <c r="I17" i="9"/>
  <c r="I5" i="9"/>
  <c r="K11" i="9"/>
  <c r="J17" i="9"/>
  <c r="J5" i="9"/>
  <c r="I6" i="9"/>
  <c r="L15" i="9"/>
  <c r="J7" i="9"/>
  <c r="I12" i="9"/>
  <c r="K7" i="9"/>
  <c r="J12" i="9"/>
  <c r="K9" i="9"/>
  <c r="F16" i="9" l="1"/>
  <c r="E18" i="9"/>
  <c r="B18" i="9" s="1"/>
  <c r="F272" i="9"/>
  <c r="F19" i="9" s="1"/>
  <c r="E5" i="9"/>
  <c r="B5" i="9" s="1"/>
  <c r="E15" i="9"/>
  <c r="F15" i="9"/>
  <c r="E11" i="9"/>
  <c r="B11" i="9" s="1"/>
  <c r="E6" i="9"/>
  <c r="B6" i="9" s="1"/>
  <c r="E17" i="9"/>
  <c r="B17" i="9" s="1"/>
  <c r="E9" i="9"/>
  <c r="B9" i="9" s="1"/>
  <c r="E12" i="9"/>
  <c r="B12" i="9" s="1"/>
  <c r="E16" i="9"/>
  <c r="E8" i="9"/>
  <c r="B8" i="9" s="1"/>
  <c r="E10" i="9"/>
  <c r="B10" i="9" s="1"/>
  <c r="E7" i="9"/>
  <c r="B7" i="9" s="1"/>
  <c r="E13" i="9"/>
  <c r="B13" i="9" s="1"/>
  <c r="B272" i="9" l="1"/>
  <c r="B16" i="9"/>
  <c r="F14" i="9"/>
  <c r="F3" i="9" s="1"/>
  <c r="B15" i="9"/>
  <c r="E14" i="9"/>
  <c r="E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<sst xmlns="http://schemas.openxmlformats.org/spreadsheetml/2006/main" count="4311" uniqueCount="3392">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</sst>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6492577</v>
      </c>
      <c r="D2" s="6">
        <f>'PR-RAS'!E6</f>
        <v>6989206.7899999991</v>
      </c>
      <c r="E2" s="6">
        <v>0</v>
      </c>
      <c r="F2" s="6">
        <v>0</v>
      </c>
      <c r="G2" s="7">
        <f t="shared" ref="G2:G264" si="0">(B2/1000)*(C2*1+D2*2)</f>
        <v>20470.990579999998</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3760952</v>
      </c>
      <c r="D3" s="1">
        <f>'PR-RAS'!E7</f>
        <v>4943158.8399999989</v>
      </c>
      <c r="E3" s="1">
        <v>0</v>
      </c>
      <c r="F3" s="1">
        <v>0</v>
      </c>
      <c r="G3" s="2">
        <f t="shared" si="0"/>
        <v>27294.539359999995</v>
      </c>
      <c r="H3" s="2">
        <f t="shared" si="1"/>
        <v>0.16000000108033419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3665264</v>
      </c>
      <c r="D4" s="1">
        <f>'PR-RAS'!E8</f>
        <v>4745455.0299999993</v>
      </c>
      <c r="E4" s="1">
        <v>0</v>
      </c>
      <c r="F4" s="1">
        <v>0</v>
      </c>
      <c r="G4" s="2">
        <f t="shared" si="0"/>
        <v>39468.52218</v>
      </c>
      <c r="H4" s="2">
        <f t="shared" si="1"/>
        <v>2.9999999329447746E-2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4141411</v>
      </c>
      <c r="D5" s="1">
        <f>'PR-RAS'!E9</f>
        <v>4455432.45</v>
      </c>
      <c r="E5" s="1">
        <v>0</v>
      </c>
      <c r="F5" s="1">
        <v>0</v>
      </c>
      <c r="G5" s="2">
        <f t="shared" si="0"/>
        <v>52209.103600000002</v>
      </c>
      <c r="H5" s="2">
        <f t="shared" si="1"/>
        <v>0.45000000018626451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150148</v>
      </c>
      <c r="D6" s="1">
        <f>'PR-RAS'!E10</f>
        <v>224066.77</v>
      </c>
      <c r="E6" s="1">
        <v>0</v>
      </c>
      <c r="F6" s="1">
        <v>0</v>
      </c>
      <c r="G6" s="2">
        <f t="shared" si="0"/>
        <v>2991.4077000000002</v>
      </c>
      <c r="H6" s="2">
        <f t="shared" si="1"/>
        <v>0.23000000001047738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69518</v>
      </c>
      <c r="D7" s="1">
        <f>'PR-RAS'!E11</f>
        <v>98226.57</v>
      </c>
      <c r="E7" s="1">
        <v>0</v>
      </c>
      <c r="F7" s="1">
        <v>0</v>
      </c>
      <c r="G7" s="2">
        <f t="shared" si="0"/>
        <v>1595.8268400000002</v>
      </c>
      <c r="H7" s="2">
        <f t="shared" si="1"/>
        <v>0.42999999999301508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12515</v>
      </c>
      <c r="D8" s="1">
        <f>'PR-RAS'!E12</f>
        <v>932754.48</v>
      </c>
      <c r="E8" s="1">
        <v>0</v>
      </c>
      <c r="F8" s="1">
        <v>0</v>
      </c>
      <c r="G8" s="2">
        <f t="shared" si="0"/>
        <v>13146.167719999999</v>
      </c>
      <c r="H8" s="2">
        <f t="shared" si="1"/>
        <v>0.47999999998137355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168858.12</v>
      </c>
      <c r="E9" s="1">
        <v>0</v>
      </c>
      <c r="F9" s="1">
        <v>0</v>
      </c>
      <c r="G9" s="2">
        <f t="shared" si="0"/>
        <v>2701.7299199999998</v>
      </c>
      <c r="H9" s="2">
        <f t="shared" si="1"/>
        <v>0.11999999999534339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708328</v>
      </c>
      <c r="D11" s="1">
        <f>'PR-RAS'!E15</f>
        <v>1133883.3600000001</v>
      </c>
      <c r="E11" s="1">
        <v>0</v>
      </c>
      <c r="F11" s="1">
        <v>0</v>
      </c>
      <c r="G11" s="2">
        <f t="shared" si="0"/>
        <v>29760.947200000002</v>
      </c>
      <c r="H11" s="2">
        <f t="shared" si="1"/>
        <v>0.36000000010244548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89016</v>
      </c>
      <c r="D19" s="1">
        <f>'PR-RAS'!E23</f>
        <v>166830.35</v>
      </c>
      <c r="E19" s="1">
        <v>0</v>
      </c>
      <c r="F19" s="1">
        <v>0</v>
      </c>
      <c r="G19" s="2">
        <f t="shared" si="0"/>
        <v>7608.1805999999997</v>
      </c>
      <c r="H19" s="2">
        <f t="shared" si="1"/>
        <v>0.35000000000582077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1828</v>
      </c>
      <c r="D20" s="1">
        <f>'PR-RAS'!E24</f>
        <v>5121</v>
      </c>
      <c r="E20" s="1">
        <v>0</v>
      </c>
      <c r="F20" s="1">
        <v>0</v>
      </c>
      <c r="G20" s="2">
        <f t="shared" si="0"/>
        <v>229.32999999999998</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87188</v>
      </c>
      <c r="D23" s="1">
        <f>'PR-RAS'!E27</f>
        <v>161709.35</v>
      </c>
      <c r="E23" s="1">
        <v>0</v>
      </c>
      <c r="F23" s="1">
        <v>0</v>
      </c>
      <c r="G23" s="2">
        <f t="shared" si="0"/>
        <v>9033.3474000000006</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6672</v>
      </c>
      <c r="D25" s="1">
        <f>'PR-RAS'!E29</f>
        <v>30873.46</v>
      </c>
      <c r="E25" s="1">
        <v>0</v>
      </c>
      <c r="F25" s="1">
        <v>0</v>
      </c>
      <c r="G25" s="2">
        <f t="shared" si="0"/>
        <v>1642.0540799999999</v>
      </c>
      <c r="H25" s="2">
        <f t="shared" si="1"/>
        <v>0.45999999999912689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6457</v>
      </c>
      <c r="D27" s="1">
        <f>'PR-RAS'!E31</f>
        <v>30652.41</v>
      </c>
      <c r="E27" s="1">
        <v>0</v>
      </c>
      <c r="F27" s="1">
        <v>0</v>
      </c>
      <c r="G27" s="2">
        <f t="shared" si="0"/>
        <v>1761.8073200000001</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215</v>
      </c>
      <c r="D29" s="1">
        <f>'PR-RAS'!E33</f>
        <v>221.05</v>
      </c>
      <c r="E29" s="1">
        <v>0</v>
      </c>
      <c r="F29" s="1">
        <v>0</v>
      </c>
      <c r="G29" s="2">
        <f t="shared" si="0"/>
        <v>18.398800000000001</v>
      </c>
      <c r="H29" s="2">
        <f t="shared" si="1"/>
        <v>5.0000000000011369E-2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1553951</v>
      </c>
      <c r="D46" s="1">
        <f>'PR-RAS'!E50</f>
        <v>1291583.6400000001</v>
      </c>
      <c r="E46" s="1">
        <v>0</v>
      </c>
      <c r="F46" s="1">
        <v>0</v>
      </c>
      <c r="G46" s="2">
        <f t="shared" si="0"/>
        <v>186170.32260000001</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1241850</v>
      </c>
      <c r="D55" s="1">
        <f>'PR-RAS'!E59</f>
        <v>1154900.82</v>
      </c>
      <c r="E55" s="1">
        <v>0</v>
      </c>
      <c r="F55" s="1">
        <v>0</v>
      </c>
      <c r="G55" s="2">
        <f t="shared" si="0"/>
        <v>191789.18856000001</v>
      </c>
      <c r="H55" s="2">
        <f t="shared" si="1"/>
        <v>0.17999999993480742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1241850</v>
      </c>
      <c r="D56" s="1">
        <f>'PR-RAS'!E60</f>
        <v>1154900.82</v>
      </c>
      <c r="E56" s="1">
        <v>0</v>
      </c>
      <c r="F56" s="1">
        <v>0</v>
      </c>
      <c r="G56" s="2">
        <f t="shared" si="0"/>
        <v>195340.84020000001</v>
      </c>
      <c r="H56" s="2">
        <f t="shared" si="1"/>
        <v>0.17999999993480742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60101</v>
      </c>
      <c r="D58" s="1">
        <f>'PR-RAS'!E62</f>
        <v>136682.82</v>
      </c>
      <c r="E58" s="1">
        <v>0</v>
      </c>
      <c r="F58" s="1">
        <v>0</v>
      </c>
      <c r="G58" s="2">
        <f t="shared" si="0"/>
        <v>19007.598480000001</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60101</v>
      </c>
      <c r="D59" s="1">
        <f>'PR-RAS'!E63</f>
        <v>16382.82</v>
      </c>
      <c r="E59" s="1">
        <v>0</v>
      </c>
      <c r="F59" s="1">
        <v>0</v>
      </c>
      <c r="G59" s="2">
        <f t="shared" si="0"/>
        <v>5386.26512</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120300</v>
      </c>
      <c r="E60" s="1">
        <v>0</v>
      </c>
      <c r="F60" s="1">
        <v>0</v>
      </c>
      <c r="G60" s="2">
        <f t="shared" si="0"/>
        <v>14195.4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587676</v>
      </c>
      <c r="D78" s="1">
        <f>'PR-RAS'!E82</f>
        <v>411798.73000000004</v>
      </c>
      <c r="E78" s="1">
        <v>0</v>
      </c>
      <c r="F78" s="1">
        <v>0</v>
      </c>
      <c r="G78" s="2">
        <f t="shared" si="0"/>
        <v>108668.05641999999</v>
      </c>
      <c r="H78" s="2">
        <f t="shared" si="1"/>
        <v>0.26999999996041879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v>
      </c>
      <c r="D79" s="1">
        <f>'PR-RAS'!E83</f>
        <v>14.19</v>
      </c>
      <c r="E79" s="1">
        <v>0</v>
      </c>
      <c r="F79" s="1">
        <v>0</v>
      </c>
      <c r="G79" s="2">
        <f t="shared" si="0"/>
        <v>3.8516399999999997</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v>
      </c>
      <c r="D81" s="1">
        <f>'PR-RAS'!E85</f>
        <v>14.19</v>
      </c>
      <c r="E81" s="1">
        <v>0</v>
      </c>
      <c r="F81" s="1">
        <v>0</v>
      </c>
      <c r="G81" s="2">
        <f t="shared" si="0"/>
        <v>3.9503999999999997</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587655</v>
      </c>
      <c r="D87" s="1">
        <f>'PR-RAS'!E91</f>
        <v>411784.54000000004</v>
      </c>
      <c r="E87" s="1">
        <v>0</v>
      </c>
      <c r="F87" s="1">
        <v>0</v>
      </c>
      <c r="G87" s="2">
        <f t="shared" si="0"/>
        <v>121365.27088</v>
      </c>
      <c r="H87" s="2">
        <f t="shared" si="1"/>
        <v>0.4599999999627471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4511</v>
      </c>
      <c r="D88" s="1">
        <f>'PR-RAS'!E92</f>
        <v>1109.7</v>
      </c>
      <c r="E88" s="1">
        <v>0</v>
      </c>
      <c r="F88" s="1">
        <v>0</v>
      </c>
      <c r="G88" s="2">
        <f t="shared" si="0"/>
        <v>585.5447999999999</v>
      </c>
      <c r="H88" s="2">
        <f t="shared" si="1"/>
        <v>0.29999999999995453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137456</v>
      </c>
      <c r="D89" s="1">
        <f>'PR-RAS'!E93</f>
        <v>147309.20000000001</v>
      </c>
      <c r="E89" s="1">
        <v>0</v>
      </c>
      <c r="F89" s="1">
        <v>0</v>
      </c>
      <c r="G89" s="2">
        <f t="shared" si="0"/>
        <v>38022.547200000001</v>
      </c>
      <c r="H89" s="2">
        <f t="shared" si="1"/>
        <v>0.20000000001164153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444575</v>
      </c>
      <c r="D90" s="1">
        <f>'PR-RAS'!E94</f>
        <v>257608.52</v>
      </c>
      <c r="E90" s="1">
        <v>0</v>
      </c>
      <c r="F90" s="1">
        <v>0</v>
      </c>
      <c r="G90" s="2">
        <f t="shared" si="0"/>
        <v>85421.491559999995</v>
      </c>
      <c r="H90" s="2">
        <f t="shared" si="1"/>
        <v>0.48000000001047738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1113</v>
      </c>
      <c r="D93" s="1">
        <f>'PR-RAS'!E97</f>
        <v>5757.12</v>
      </c>
      <c r="E93" s="1">
        <v>0</v>
      </c>
      <c r="F93" s="1">
        <v>0</v>
      </c>
      <c r="G93" s="2">
        <f t="shared" si="0"/>
        <v>1161.7060799999999</v>
      </c>
      <c r="H93" s="2">
        <f t="shared" si="1"/>
        <v>0.11999999999989086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575681</v>
      </c>
      <c r="D102" s="1">
        <f>'PR-RAS'!E106</f>
        <v>325410.25</v>
      </c>
      <c r="E102" s="1">
        <v>0</v>
      </c>
      <c r="F102" s="1">
        <v>0</v>
      </c>
      <c r="G102" s="2">
        <f t="shared" si="0"/>
        <v>123876.65150000001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202042</v>
      </c>
      <c r="D103" s="1">
        <f>'PR-RAS'!E107</f>
        <v>217776.09</v>
      </c>
      <c r="E103" s="1">
        <v>0</v>
      </c>
      <c r="F103" s="1">
        <v>0</v>
      </c>
      <c r="G103" s="2">
        <f t="shared" si="0"/>
        <v>65034.606359999991</v>
      </c>
      <c r="H103" s="2">
        <f t="shared" si="1"/>
        <v>8.999999999650754E-2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5025</v>
      </c>
      <c r="D105" s="1">
        <f>'PR-RAS'!E109</f>
        <v>12560</v>
      </c>
      <c r="E105" s="1">
        <v>0</v>
      </c>
      <c r="F105" s="1">
        <v>0</v>
      </c>
      <c r="G105" s="2">
        <f t="shared" si="0"/>
        <v>3135.08</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120</v>
      </c>
      <c r="D106" s="1">
        <f>'PR-RAS'!E110</f>
        <v>0</v>
      </c>
      <c r="E106" s="1">
        <v>0</v>
      </c>
      <c r="F106" s="1">
        <v>0</v>
      </c>
      <c r="G106" s="2">
        <f t="shared" si="0"/>
        <v>12.6</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196897</v>
      </c>
      <c r="D107" s="1">
        <f>'PR-RAS'!E111</f>
        <v>205216.09</v>
      </c>
      <c r="E107" s="1">
        <v>0</v>
      </c>
      <c r="F107" s="1">
        <v>0</v>
      </c>
      <c r="G107" s="2">
        <f t="shared" si="0"/>
        <v>64376.893079999994</v>
      </c>
      <c r="H107" s="2">
        <f t="shared" si="1"/>
        <v>8.999999999650754E-2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14403</v>
      </c>
      <c r="D108" s="1">
        <f>'PR-RAS'!E112</f>
        <v>4828.7800000000007</v>
      </c>
      <c r="E108" s="1">
        <v>0</v>
      </c>
      <c r="F108" s="1">
        <v>0</v>
      </c>
      <c r="G108" s="2">
        <f t="shared" si="0"/>
        <v>2574.4799200000002</v>
      </c>
      <c r="H108" s="2">
        <f t="shared" si="1"/>
        <v>0.21999999999934516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5661</v>
      </c>
      <c r="D110" s="1">
        <f>'PR-RAS'!E114</f>
        <v>4720.3900000000003</v>
      </c>
      <c r="E110" s="1">
        <v>0</v>
      </c>
      <c r="F110" s="1">
        <v>0</v>
      </c>
      <c r="G110" s="2">
        <f t="shared" si="0"/>
        <v>1646.09402</v>
      </c>
      <c r="H110" s="2">
        <f t="shared" si="1"/>
        <v>0.39000000000032742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2965</v>
      </c>
      <c r="D111" s="1">
        <f>'PR-RAS'!E115</f>
        <v>108.39</v>
      </c>
      <c r="E111" s="1">
        <v>0</v>
      </c>
      <c r="F111" s="1">
        <v>0</v>
      </c>
      <c r="G111" s="2">
        <f t="shared" si="0"/>
        <v>349.99580000000003</v>
      </c>
      <c r="H111" s="2">
        <f t="shared" si="1"/>
        <v>0.39000000000000057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5777</v>
      </c>
      <c r="D113" s="1">
        <f>'PR-RAS'!E117</f>
        <v>0</v>
      </c>
      <c r="E113" s="1">
        <v>0</v>
      </c>
      <c r="F113" s="1">
        <v>0</v>
      </c>
      <c r="G113" s="2">
        <f t="shared" si="0"/>
        <v>647.024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359236</v>
      </c>
      <c r="D116" s="1">
        <f>'PR-RAS'!E120</f>
        <v>102805.38</v>
      </c>
      <c r="E116" s="1">
        <v>0</v>
      </c>
      <c r="F116" s="1">
        <v>0</v>
      </c>
      <c r="G116" s="2">
        <f t="shared" si="0"/>
        <v>64957.377400000005</v>
      </c>
      <c r="H116" s="2">
        <f t="shared" si="1"/>
        <v>0.38000000000465661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356852</v>
      </c>
      <c r="D117" s="1">
        <f>'PR-RAS'!E121</f>
        <v>77881.5</v>
      </c>
      <c r="E117" s="1">
        <v>0</v>
      </c>
      <c r="F117" s="1">
        <v>0</v>
      </c>
      <c r="G117" s="2">
        <f t="shared" si="0"/>
        <v>59463.340000000004</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2384</v>
      </c>
      <c r="D118" s="1">
        <f>'PR-RAS'!E122</f>
        <v>24923.88</v>
      </c>
      <c r="E118" s="1">
        <v>0</v>
      </c>
      <c r="F118" s="1">
        <v>0</v>
      </c>
      <c r="G118" s="2">
        <f t="shared" si="0"/>
        <v>6111.1159200000002</v>
      </c>
      <c r="H118" s="2">
        <f t="shared" si="1"/>
        <v>0.11999999999898137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14317</v>
      </c>
      <c r="D120" s="1">
        <f>'PR-RAS'!E124</f>
        <v>17255.330000000002</v>
      </c>
      <c r="E120" s="1">
        <v>0</v>
      </c>
      <c r="F120" s="1">
        <v>0</v>
      </c>
      <c r="G120" s="2">
        <f t="shared" si="0"/>
        <v>5810.49154</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14317</v>
      </c>
      <c r="D121" s="1">
        <f>'PR-RAS'!E125</f>
        <v>17255.330000000002</v>
      </c>
      <c r="E121" s="1">
        <v>0</v>
      </c>
      <c r="F121" s="1">
        <v>0</v>
      </c>
      <c r="G121" s="2">
        <f t="shared" si="0"/>
        <v>5859.3191999999999</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14317</v>
      </c>
      <c r="D123" s="1">
        <f>'PR-RAS'!E127</f>
        <v>17255.330000000002</v>
      </c>
      <c r="E123" s="1">
        <v>0</v>
      </c>
      <c r="F123" s="1">
        <v>0</v>
      </c>
      <c r="G123" s="2">
        <f t="shared" si="0"/>
        <v>5956.9745200000007</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3628959</v>
      </c>
      <c r="D147" s="1">
        <f>'PR-RAS'!E151</f>
        <v>4039795.96</v>
      </c>
      <c r="E147" s="1">
        <v>0</v>
      </c>
      <c r="F147" s="1">
        <v>0</v>
      </c>
      <c r="G147" s="2">
        <f t="shared" si="0"/>
        <v>1709448.4343199998</v>
      </c>
      <c r="H147" s="2">
        <f t="shared" si="1"/>
        <v>4.0000000037252903E-2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618999</v>
      </c>
      <c r="D148" s="1">
        <f>'PR-RAS'!E152</f>
        <v>631838.3600000001</v>
      </c>
      <c r="E148" s="1">
        <v>0</v>
      </c>
      <c r="F148" s="1">
        <v>0</v>
      </c>
      <c r="G148" s="2">
        <f t="shared" si="0"/>
        <v>276753.33084000001</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518892</v>
      </c>
      <c r="D149" s="1">
        <f>'PR-RAS'!E153</f>
        <v>529912.67000000004</v>
      </c>
      <c r="E149" s="1">
        <v>0</v>
      </c>
      <c r="F149" s="1">
        <v>0</v>
      </c>
      <c r="G149" s="2">
        <f t="shared" si="0"/>
        <v>233650.16631999999</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518892</v>
      </c>
      <c r="D150" s="1">
        <f>'PR-RAS'!E154</f>
        <v>529912.67000000004</v>
      </c>
      <c r="E150" s="1">
        <v>0</v>
      </c>
      <c r="F150" s="1">
        <v>0</v>
      </c>
      <c r="G150" s="2">
        <f t="shared" si="0"/>
        <v>235228.88365999999</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14490</v>
      </c>
      <c r="D154" s="1">
        <f>'PR-RAS'!E158</f>
        <v>14490</v>
      </c>
      <c r="E154" s="1">
        <v>0</v>
      </c>
      <c r="F154" s="1">
        <v>0</v>
      </c>
      <c r="G154" s="2">
        <f t="shared" si="0"/>
        <v>6650.91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85617</v>
      </c>
      <c r="D155" s="1">
        <f>'PR-RAS'!E159</f>
        <v>87435.69</v>
      </c>
      <c r="E155" s="1">
        <v>0</v>
      </c>
      <c r="F155" s="1">
        <v>0</v>
      </c>
      <c r="G155" s="2">
        <f t="shared" si="0"/>
        <v>40115.210520000001</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85617</v>
      </c>
      <c r="D157" s="1">
        <f>'PR-RAS'!E161</f>
        <v>87435.69</v>
      </c>
      <c r="E157" s="1">
        <v>0</v>
      </c>
      <c r="F157" s="1">
        <v>0</v>
      </c>
      <c r="G157" s="2">
        <f t="shared" si="0"/>
        <v>40636.187279999998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1109614</v>
      </c>
      <c r="D159" s="1">
        <f>'PR-RAS'!E163</f>
        <v>981864.86999999988</v>
      </c>
      <c r="E159" s="1">
        <v>0</v>
      </c>
      <c r="F159" s="1">
        <v>0</v>
      </c>
      <c r="G159" s="2">
        <f t="shared" si="0"/>
        <v>485588.31091999996</v>
      </c>
      <c r="H159" s="2">
        <f t="shared" si="1"/>
        <v>0.13000000012107193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9875</v>
      </c>
      <c r="D160" s="1">
        <f>'PR-RAS'!E164</f>
        <v>20275.830000000002</v>
      </c>
      <c r="E160" s="1">
        <v>0</v>
      </c>
      <c r="F160" s="1">
        <v>0</v>
      </c>
      <c r="G160" s="2">
        <f t="shared" si="0"/>
        <v>8017.8389400000005</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814</v>
      </c>
      <c r="D161" s="1">
        <f>'PR-RAS'!E165</f>
        <v>2700.83</v>
      </c>
      <c r="E161" s="1">
        <v>0</v>
      </c>
      <c r="F161" s="1">
        <v>0</v>
      </c>
      <c r="G161" s="2">
        <f t="shared" si="0"/>
        <v>994.50559999999996</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1848</v>
      </c>
      <c r="D162" s="1">
        <f>'PR-RAS'!E166</f>
        <v>1232</v>
      </c>
      <c r="E162" s="1">
        <v>0</v>
      </c>
      <c r="F162" s="1">
        <v>0</v>
      </c>
      <c r="G162" s="2">
        <f t="shared" si="0"/>
        <v>694.23199999999997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675</v>
      </c>
      <c r="D163" s="1">
        <f>'PR-RAS'!E167</f>
        <v>2875</v>
      </c>
      <c r="E163" s="1">
        <v>0</v>
      </c>
      <c r="F163" s="1">
        <v>0</v>
      </c>
      <c r="G163" s="2">
        <f t="shared" si="0"/>
        <v>1040.8500000000001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6538</v>
      </c>
      <c r="D164" s="1">
        <f>'PR-RAS'!E168</f>
        <v>13468</v>
      </c>
      <c r="E164" s="1">
        <v>0</v>
      </c>
      <c r="F164" s="1">
        <v>0</v>
      </c>
      <c r="G164" s="2">
        <f t="shared" si="0"/>
        <v>5456.2620000000006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219783</v>
      </c>
      <c r="D165" s="1">
        <f>'PR-RAS'!E169</f>
        <v>222928.75999999998</v>
      </c>
      <c r="E165" s="1">
        <v>0</v>
      </c>
      <c r="F165" s="1">
        <v>0</v>
      </c>
      <c r="G165" s="2">
        <f t="shared" si="0"/>
        <v>109165.04528000001</v>
      </c>
      <c r="H165" s="2">
        <f t="shared" si="1"/>
        <v>0.2400000000197906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18854</v>
      </c>
      <c r="D166" s="1">
        <f>'PR-RAS'!E170</f>
        <v>13366.08</v>
      </c>
      <c r="E166" s="1">
        <v>0</v>
      </c>
      <c r="F166" s="1">
        <v>0</v>
      </c>
      <c r="G166" s="2">
        <f t="shared" si="0"/>
        <v>7521.7164000000012</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1500</v>
      </c>
      <c r="E167" s="1">
        <v>0</v>
      </c>
      <c r="F167" s="1">
        <v>0</v>
      </c>
      <c r="G167" s="2">
        <f t="shared" si="0"/>
        <v>498</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149494</v>
      </c>
      <c r="D168" s="1">
        <f>'PR-RAS'!E172</f>
        <v>179160.69</v>
      </c>
      <c r="E168" s="1">
        <v>0</v>
      </c>
      <c r="F168" s="1">
        <v>0</v>
      </c>
      <c r="G168" s="2">
        <f t="shared" si="0"/>
        <v>84805.168460000001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47443</v>
      </c>
      <c r="D169" s="1">
        <f>'PR-RAS'!E173</f>
        <v>22501.31</v>
      </c>
      <c r="E169" s="1">
        <v>0</v>
      </c>
      <c r="F169" s="1">
        <v>0</v>
      </c>
      <c r="G169" s="2">
        <f t="shared" si="0"/>
        <v>15530.864160000001</v>
      </c>
      <c r="H169" s="2">
        <f t="shared" si="1"/>
        <v>0.31000000000130967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2592</v>
      </c>
      <c r="D170" s="1">
        <f>'PR-RAS'!E174</f>
        <v>5425.68</v>
      </c>
      <c r="E170" s="1">
        <v>0</v>
      </c>
      <c r="F170" s="1">
        <v>0</v>
      </c>
      <c r="G170" s="2">
        <f t="shared" si="0"/>
        <v>2271.9278400000003</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1400</v>
      </c>
      <c r="D172" s="1">
        <f>'PR-RAS'!E176</f>
        <v>975</v>
      </c>
      <c r="E172" s="1">
        <v>0</v>
      </c>
      <c r="F172" s="1">
        <v>0</v>
      </c>
      <c r="G172" s="2">
        <f t="shared" si="0"/>
        <v>572.85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626637</v>
      </c>
      <c r="D173" s="1">
        <f>'PR-RAS'!E177</f>
        <v>614123.22</v>
      </c>
      <c r="E173" s="1">
        <v>0</v>
      </c>
      <c r="F173" s="1">
        <v>0</v>
      </c>
      <c r="G173" s="2">
        <f t="shared" si="0"/>
        <v>319039.95167999994</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9355</v>
      </c>
      <c r="D174" s="1">
        <f>'PR-RAS'!E178</f>
        <v>11345.65</v>
      </c>
      <c r="E174" s="1">
        <v>0</v>
      </c>
      <c r="F174" s="1">
        <v>0</v>
      </c>
      <c r="G174" s="2">
        <f t="shared" si="0"/>
        <v>5544.0098999999991</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85455</v>
      </c>
      <c r="D175" s="1">
        <f>'PR-RAS'!E179</f>
        <v>60728.18</v>
      </c>
      <c r="E175" s="1">
        <v>0</v>
      </c>
      <c r="F175" s="1">
        <v>0</v>
      </c>
      <c r="G175" s="2">
        <f t="shared" si="0"/>
        <v>36002.576639999992</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75167</v>
      </c>
      <c r="D176" s="1">
        <f>'PR-RAS'!E180</f>
        <v>39969.19</v>
      </c>
      <c r="E176" s="1">
        <v>0</v>
      </c>
      <c r="F176" s="1">
        <v>0</v>
      </c>
      <c r="G176" s="2">
        <f t="shared" si="0"/>
        <v>27143.441500000001</v>
      </c>
      <c r="H176" s="2">
        <f t="shared" si="1"/>
        <v>0.19000000000232831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63789</v>
      </c>
      <c r="D177" s="1">
        <f>'PR-RAS'!E181</f>
        <v>143770.44</v>
      </c>
      <c r="E177" s="1">
        <v>0</v>
      </c>
      <c r="F177" s="1">
        <v>0</v>
      </c>
      <c r="G177" s="2">
        <f t="shared" si="0"/>
        <v>61834.058879999997</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42938</v>
      </c>
      <c r="D178" s="1">
        <f>'PR-RAS'!E182</f>
        <v>61592.07</v>
      </c>
      <c r="E178" s="1">
        <v>0</v>
      </c>
      <c r="F178" s="1">
        <v>0</v>
      </c>
      <c r="G178" s="2">
        <f t="shared" si="0"/>
        <v>29403.618780000001</v>
      </c>
      <c r="H178" s="2">
        <f t="shared" si="1"/>
        <v>6.9999999999708962E-2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11945</v>
      </c>
      <c r="D179" s="1">
        <f>'PR-RAS'!E183</f>
        <v>8900.0499999999993</v>
      </c>
      <c r="E179" s="1">
        <v>0</v>
      </c>
      <c r="F179" s="1">
        <v>0</v>
      </c>
      <c r="G179" s="2">
        <f t="shared" si="0"/>
        <v>5294.6277999999993</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215515</v>
      </c>
      <c r="D180" s="1">
        <f>'PR-RAS'!E184</f>
        <v>177780.66</v>
      </c>
      <c r="E180" s="1">
        <v>0</v>
      </c>
      <c r="F180" s="1">
        <v>0</v>
      </c>
      <c r="G180" s="2">
        <f t="shared" si="0"/>
        <v>102222.66128</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21604</v>
      </c>
      <c r="D181" s="1">
        <f>'PR-RAS'!E185</f>
        <v>13624.35</v>
      </c>
      <c r="E181" s="1">
        <v>0</v>
      </c>
      <c r="F181" s="1">
        <v>0</v>
      </c>
      <c r="G181" s="2">
        <f t="shared" si="0"/>
        <v>8793.485999999999</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100869</v>
      </c>
      <c r="D182" s="1">
        <f>'PR-RAS'!E186</f>
        <v>96412.63</v>
      </c>
      <c r="E182" s="1">
        <v>0</v>
      </c>
      <c r="F182" s="1">
        <v>0</v>
      </c>
      <c r="G182" s="2">
        <f t="shared" si="0"/>
        <v>53158.661059999999</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253319</v>
      </c>
      <c r="D184" s="1">
        <f>'PR-RAS'!E188</f>
        <v>124537.06</v>
      </c>
      <c r="E184" s="1">
        <v>0</v>
      </c>
      <c r="F184" s="1">
        <v>0</v>
      </c>
      <c r="G184" s="2">
        <f t="shared" si="0"/>
        <v>91937.940959999993</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128810</v>
      </c>
      <c r="D185" s="1">
        <f>'PR-RAS'!E189</f>
        <v>21441.97</v>
      </c>
      <c r="E185" s="1">
        <v>0</v>
      </c>
      <c r="F185" s="1">
        <v>0</v>
      </c>
      <c r="G185" s="2">
        <f t="shared" si="0"/>
        <v>31591.684959999999</v>
      </c>
      <c r="H185" s="2">
        <f t="shared" si="1"/>
        <v>2.9999999998835847E-2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41310</v>
      </c>
      <c r="D186" s="1">
        <f>'PR-RAS'!E190</f>
        <v>41985.3</v>
      </c>
      <c r="E186" s="1">
        <v>0</v>
      </c>
      <c r="F186" s="1">
        <v>0</v>
      </c>
      <c r="G186" s="2">
        <f t="shared" si="0"/>
        <v>23176.911</v>
      </c>
      <c r="H186" s="2">
        <f t="shared" si="1"/>
        <v>0.30000000000291038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28256</v>
      </c>
      <c r="D187" s="1">
        <f>'PR-RAS'!E191</f>
        <v>27409.97</v>
      </c>
      <c r="E187" s="1">
        <v>0</v>
      </c>
      <c r="F187" s="1">
        <v>0</v>
      </c>
      <c r="G187" s="2">
        <f t="shared" si="0"/>
        <v>15452.12484</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4500</v>
      </c>
      <c r="D188" s="1">
        <f>'PR-RAS'!E192</f>
        <v>4500</v>
      </c>
      <c r="E188" s="1">
        <v>0</v>
      </c>
      <c r="F188" s="1">
        <v>0</v>
      </c>
      <c r="G188" s="2">
        <f t="shared" si="0"/>
        <v>2524.5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8923</v>
      </c>
      <c r="D189" s="1">
        <f>'PR-RAS'!E193</f>
        <v>3906.56</v>
      </c>
      <c r="E189" s="1">
        <v>0</v>
      </c>
      <c r="F189" s="1">
        <v>0</v>
      </c>
      <c r="G189" s="2">
        <f t="shared" si="0"/>
        <v>3146.3905599999998</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200</v>
      </c>
      <c r="E190" s="1">
        <v>0</v>
      </c>
      <c r="F190" s="1">
        <v>0</v>
      </c>
      <c r="G190" s="2">
        <f t="shared" si="0"/>
        <v>75.599999999999994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41520</v>
      </c>
      <c r="D191" s="1">
        <f>'PR-RAS'!E195</f>
        <v>25093.26</v>
      </c>
      <c r="E191" s="1">
        <v>0</v>
      </c>
      <c r="F191" s="1">
        <v>0</v>
      </c>
      <c r="G191" s="2">
        <f t="shared" si="0"/>
        <v>17424.238799999999</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60482</v>
      </c>
      <c r="D192" s="1">
        <f>'PR-RAS'!E196</f>
        <v>136721.72</v>
      </c>
      <c r="E192" s="1">
        <v>0</v>
      </c>
      <c r="F192" s="1">
        <v>0</v>
      </c>
      <c r="G192" s="2">
        <f t="shared" si="0"/>
        <v>63779.759040000004</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47832</v>
      </c>
      <c r="D198" s="1">
        <f>'PR-RAS'!E202</f>
        <v>122050.44</v>
      </c>
      <c r="E198" s="1">
        <v>0</v>
      </c>
      <c r="F198" s="1">
        <v>0</v>
      </c>
      <c r="G198" s="2">
        <f t="shared" si="0"/>
        <v>57510.77736</v>
      </c>
      <c r="H198" s="2">
        <f t="shared" si="1"/>
        <v>0.44000000000232831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46344</v>
      </c>
      <c r="D200" s="1">
        <f>'PR-RAS'!E204</f>
        <v>121306.73</v>
      </c>
      <c r="E200" s="1">
        <v>0</v>
      </c>
      <c r="F200" s="1">
        <v>0</v>
      </c>
      <c r="G200" s="2">
        <f t="shared" si="0"/>
        <v>57502.534539999993</v>
      </c>
      <c r="H200" s="2">
        <f t="shared" si="1"/>
        <v>0.27000000000407454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1488</v>
      </c>
      <c r="D201" s="1">
        <f>'PR-RAS'!E205</f>
        <v>743.71</v>
      </c>
      <c r="E201" s="1">
        <v>0</v>
      </c>
      <c r="F201" s="1">
        <v>0</v>
      </c>
      <c r="G201" s="2">
        <f t="shared" si="0"/>
        <v>595.08400000000006</v>
      </c>
      <c r="H201" s="2">
        <f t="shared" si="1"/>
        <v>0.28999999999996362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12650</v>
      </c>
      <c r="D206" s="1">
        <f>'PR-RAS'!E210</f>
        <v>14671.28</v>
      </c>
      <c r="E206" s="1">
        <v>0</v>
      </c>
      <c r="F206" s="1">
        <v>0</v>
      </c>
      <c r="G206" s="2">
        <f t="shared" si="0"/>
        <v>8608.4747999999981</v>
      </c>
      <c r="H206" s="2">
        <f t="shared" si="1"/>
        <v>0.28000000000065484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7650</v>
      </c>
      <c r="D207" s="1">
        <f>'PR-RAS'!E211</f>
        <v>9671.2800000000007</v>
      </c>
      <c r="E207" s="1">
        <v>0</v>
      </c>
      <c r="F207" s="1">
        <v>0</v>
      </c>
      <c r="G207" s="2">
        <f t="shared" si="0"/>
        <v>5560.4673599999996</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5000</v>
      </c>
      <c r="D210" s="1">
        <f>'PR-RAS'!E214</f>
        <v>5000</v>
      </c>
      <c r="E210" s="1">
        <v>0</v>
      </c>
      <c r="F210" s="1">
        <v>0</v>
      </c>
      <c r="G210" s="2">
        <f t="shared" si="0"/>
        <v>3135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103147</v>
      </c>
      <c r="D211" s="1">
        <f>'PR-RAS'!E215</f>
        <v>243283.84</v>
      </c>
      <c r="E211" s="1">
        <v>0</v>
      </c>
      <c r="F211" s="1">
        <v>0</v>
      </c>
      <c r="G211" s="2">
        <f t="shared" si="0"/>
        <v>123840.08279999997</v>
      </c>
      <c r="H211" s="2">
        <f t="shared" si="1"/>
        <v>0.16000000000349246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103147</v>
      </c>
      <c r="D215" s="1">
        <f>'PR-RAS'!E219</f>
        <v>243283.84</v>
      </c>
      <c r="E215" s="1">
        <v>0</v>
      </c>
      <c r="F215" s="1">
        <v>0</v>
      </c>
      <c r="G215" s="2">
        <f t="shared" si="0"/>
        <v>126198.94151999998</v>
      </c>
      <c r="H215" s="2">
        <f t="shared" si="1"/>
        <v>0.16000000000349246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103147</v>
      </c>
      <c r="D218" s="1">
        <f>'PR-RAS'!E222</f>
        <v>243283.84</v>
      </c>
      <c r="E218" s="1">
        <v>0</v>
      </c>
      <c r="F218" s="1">
        <v>0</v>
      </c>
      <c r="G218" s="2">
        <f t="shared" si="0"/>
        <v>127968.08555999998</v>
      </c>
      <c r="H218" s="2">
        <f t="shared" si="1"/>
        <v>0.16000000000349246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119367</v>
      </c>
      <c r="D220" s="1">
        <f>'PR-RAS'!E224</f>
        <v>106533.18</v>
      </c>
      <c r="E220" s="1">
        <v>0</v>
      </c>
      <c r="F220" s="1">
        <v>0</v>
      </c>
      <c r="G220" s="2">
        <f t="shared" si="0"/>
        <v>72802.905839999992</v>
      </c>
      <c r="H220" s="2">
        <f t="shared" si="1"/>
        <v>0.17999999999301508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45417</v>
      </c>
      <c r="D227" s="1">
        <f>'PR-RAS'!E231</f>
        <v>0</v>
      </c>
      <c r="E227" s="1">
        <v>0</v>
      </c>
      <c r="F227" s="1">
        <v>0</v>
      </c>
      <c r="G227" s="2">
        <f t="shared" si="0"/>
        <v>10264.242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45417</v>
      </c>
      <c r="D229" s="1">
        <f>'PR-RAS'!E233</f>
        <v>0</v>
      </c>
      <c r="E229" s="1">
        <v>0</v>
      </c>
      <c r="F229" s="1">
        <v>0</v>
      </c>
      <c r="G229" s="2">
        <f t="shared" si="0"/>
        <v>10355.076000000001</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73950</v>
      </c>
      <c r="D232" s="1">
        <f>'PR-RAS'!E236</f>
        <v>106533.18</v>
      </c>
      <c r="E232" s="1">
        <v>0</v>
      </c>
      <c r="F232" s="1">
        <v>0</v>
      </c>
      <c r="G232" s="2">
        <f t="shared" si="0"/>
        <v>66300.779160000006</v>
      </c>
      <c r="H232" s="2">
        <f t="shared" si="1"/>
        <v>0.17999999999301508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73950</v>
      </c>
      <c r="D233" s="1">
        <f>'PR-RAS'!E237</f>
        <v>106533.18</v>
      </c>
      <c r="E233" s="1">
        <v>0</v>
      </c>
      <c r="F233" s="1">
        <v>0</v>
      </c>
      <c r="G233" s="2">
        <f t="shared" si="0"/>
        <v>66587.79552</v>
      </c>
      <c r="H233" s="2">
        <f t="shared" si="1"/>
        <v>0.17999999999301508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772977</v>
      </c>
      <c r="D248" s="1">
        <f>'PR-RAS'!E252</f>
        <v>1016292.1299999999</v>
      </c>
      <c r="E248" s="1">
        <v>0</v>
      </c>
      <c r="F248" s="1">
        <v>0</v>
      </c>
      <c r="G248" s="2">
        <f t="shared" si="0"/>
        <v>692973.63121999998</v>
      </c>
      <c r="H248" s="2">
        <f t="shared" si="1"/>
        <v>0.12999999988824129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772977</v>
      </c>
      <c r="D255" s="1">
        <f>'PR-RAS'!E259</f>
        <v>1016292.1299999999</v>
      </c>
      <c r="E255" s="1">
        <v>0</v>
      </c>
      <c r="F255" s="1">
        <v>0</v>
      </c>
      <c r="G255" s="2">
        <f t="shared" si="0"/>
        <v>712612.56004000001</v>
      </c>
      <c r="H255" s="2">
        <f t="shared" si="1"/>
        <v>0.12999999988824129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156600</v>
      </c>
      <c r="D256" s="1">
        <f>'PR-RAS'!E260</f>
        <v>165245.43</v>
      </c>
      <c r="E256" s="1">
        <v>0</v>
      </c>
      <c r="F256" s="1">
        <v>0</v>
      </c>
      <c r="G256" s="2">
        <f t="shared" si="0"/>
        <v>124208.16929999999</v>
      </c>
      <c r="H256" s="2">
        <f t="shared" si="1"/>
        <v>0.42999999999301508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616377</v>
      </c>
      <c r="D257" s="1">
        <f>'PR-RAS'!E261</f>
        <v>851046.7</v>
      </c>
      <c r="E257" s="1">
        <v>0</v>
      </c>
      <c r="F257" s="1">
        <v>0</v>
      </c>
      <c r="G257" s="2">
        <f t="shared" si="0"/>
        <v>593528.42240000004</v>
      </c>
      <c r="H257" s="2">
        <f t="shared" si="1"/>
        <v>0.30000000004656613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844373</v>
      </c>
      <c r="D259" s="1">
        <f>'PR-RAS'!E263</f>
        <v>923261.86</v>
      </c>
      <c r="E259" s="1">
        <v>0</v>
      </c>
      <c r="F259" s="1">
        <v>0</v>
      </c>
      <c r="G259" s="2">
        <f t="shared" si="0"/>
        <v>694251.35375999997</v>
      </c>
      <c r="H259" s="2">
        <f t="shared" si="1"/>
        <v>0.14000000001396984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504158</v>
      </c>
      <c r="D260" s="1">
        <f>'PR-RAS'!E264</f>
        <v>512170.19</v>
      </c>
      <c r="E260" s="1">
        <v>0</v>
      </c>
      <c r="F260" s="1">
        <v>0</v>
      </c>
      <c r="G260" s="2">
        <f t="shared" si="0"/>
        <v>395881.08041999995</v>
      </c>
      <c r="H260" s="2">
        <f t="shared" si="1"/>
        <v>0.19000000000232831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504158</v>
      </c>
      <c r="D261" s="1">
        <f>'PR-RAS'!E265</f>
        <v>512170.19</v>
      </c>
      <c r="E261" s="1">
        <v>0</v>
      </c>
      <c r="F261" s="1">
        <v>0</v>
      </c>
      <c r="G261" s="2">
        <f t="shared" si="0"/>
        <v>397409.57879999996</v>
      </c>
      <c r="H261" s="2">
        <f t="shared" si="1"/>
        <v>0.19000000000232831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6667</v>
      </c>
      <c r="D269" s="1">
        <f>'PR-RAS'!E273</f>
        <v>0</v>
      </c>
      <c r="E269" s="1">
        <v>0</v>
      </c>
      <c r="F269" s="1">
        <v>0</v>
      </c>
      <c r="G269" s="2">
        <f t="shared" si="8"/>
        <v>1786.7560000000001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6667</v>
      </c>
      <c r="D274" s="1">
        <f>'PR-RAS'!E278</f>
        <v>0</v>
      </c>
      <c r="E274" s="1">
        <v>0</v>
      </c>
      <c r="F274" s="1">
        <v>0</v>
      </c>
      <c r="G274" s="2">
        <f t="shared" si="8"/>
        <v>1820.0910000000001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323548</v>
      </c>
      <c r="D275" s="1">
        <f>'PR-RAS'!E279</f>
        <v>411091.67</v>
      </c>
      <c r="E275" s="1">
        <v>0</v>
      </c>
      <c r="F275" s="1">
        <v>0</v>
      </c>
      <c r="G275" s="2">
        <f t="shared" si="8"/>
        <v>313930.38715999998</v>
      </c>
      <c r="H275" s="2">
        <f t="shared" si="9"/>
        <v>0.33000000001629815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323548</v>
      </c>
      <c r="D276" s="1">
        <f>'PR-RAS'!E280</f>
        <v>411091.67</v>
      </c>
      <c r="E276" s="1">
        <v>0</v>
      </c>
      <c r="F276" s="1">
        <v>0</v>
      </c>
      <c r="G276" s="2">
        <f t="shared" si="8"/>
        <v>315076.11849999998</v>
      </c>
      <c r="H276" s="2">
        <f t="shared" si="9"/>
        <v>0.33000000001629815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3628959</v>
      </c>
      <c r="D285" s="1">
        <f>'PR-RAS'!E289</f>
        <v>4039795.96</v>
      </c>
      <c r="E285" s="1">
        <v>0</v>
      </c>
      <c r="F285" s="1">
        <v>0</v>
      </c>
      <c r="G285" s="2">
        <f t="shared" si="8"/>
        <v>3325228.4612799995</v>
      </c>
      <c r="H285" s="2">
        <f t="shared" si="9"/>
        <v>4.0000000037252903E-2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2863618</v>
      </c>
      <c r="D286" s="1">
        <f>'PR-RAS'!E290</f>
        <v>2949410.8299999991</v>
      </c>
      <c r="E286" s="1">
        <v>0</v>
      </c>
      <c r="F286" s="1">
        <v>0</v>
      </c>
      <c r="G286" s="2">
        <f t="shared" si="8"/>
        <v>2497295.3030999992</v>
      </c>
      <c r="H286" s="2">
        <f t="shared" si="9"/>
        <v>0.17000000085681677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0.01</v>
      </c>
      <c r="E288" s="1">
        <v>0</v>
      </c>
      <c r="F288" s="1">
        <v>0</v>
      </c>
      <c r="G288" s="2">
        <f t="shared" si="8"/>
        <v>5.7399999999999994E-3</v>
      </c>
      <c r="H288" s="2">
        <f t="shared" si="9"/>
        <v>0.01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2403721</v>
      </c>
      <c r="D293" s="1">
        <f>'PR-RAS'!E298</f>
        <v>183085.56</v>
      </c>
      <c r="E293" s="1">
        <v>0</v>
      </c>
      <c r="F293" s="1">
        <v>0</v>
      </c>
      <c r="G293" s="2">
        <f t="shared" si="8"/>
        <v>808808.49904000002</v>
      </c>
      <c r="H293" s="2">
        <f t="shared" si="9"/>
        <v>0.44000000000232831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2383663</v>
      </c>
      <c r="D294" s="1">
        <f>'PR-RAS'!E299</f>
        <v>183085.56</v>
      </c>
      <c r="E294" s="1">
        <v>0</v>
      </c>
      <c r="F294" s="1">
        <v>0</v>
      </c>
      <c r="G294" s="2">
        <f t="shared" si="8"/>
        <v>805701.39715999993</v>
      </c>
      <c r="H294" s="2">
        <f t="shared" si="9"/>
        <v>0.44000000000232831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2383663</v>
      </c>
      <c r="D295" s="1">
        <f>'PR-RAS'!E300</f>
        <v>183085.56</v>
      </c>
      <c r="E295" s="1">
        <v>0</v>
      </c>
      <c r="F295" s="1">
        <v>0</v>
      </c>
      <c r="G295" s="2">
        <f t="shared" si="8"/>
        <v>808451.23127999995</v>
      </c>
      <c r="H295" s="2">
        <f t="shared" si="9"/>
        <v>0.44000000000232831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2383663</v>
      </c>
      <c r="D296" s="1">
        <f>'PR-RAS'!E301</f>
        <v>183085.56</v>
      </c>
      <c r="E296" s="1">
        <v>0</v>
      </c>
      <c r="F296" s="1">
        <v>0</v>
      </c>
      <c r="G296" s="2">
        <f t="shared" si="8"/>
        <v>811201.06539999996</v>
      </c>
      <c r="H296" s="2">
        <f t="shared" si="9"/>
        <v>0.44000000000232831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20058</v>
      </c>
      <c r="D306" s="1">
        <f>'PR-RAS'!E311</f>
        <v>0</v>
      </c>
      <c r="E306" s="1">
        <v>0</v>
      </c>
      <c r="F306" s="1">
        <v>0</v>
      </c>
      <c r="G306" s="2">
        <f t="shared" si="8"/>
        <v>6117.69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20058</v>
      </c>
      <c r="D307" s="1">
        <f>'PR-RAS'!E312</f>
        <v>0</v>
      </c>
      <c r="E307" s="1">
        <v>0</v>
      </c>
      <c r="F307" s="1">
        <v>0</v>
      </c>
      <c r="G307" s="2">
        <f t="shared" si="8"/>
        <v>6137.7479999999996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20058</v>
      </c>
      <c r="D308" s="1">
        <f>'PR-RAS'!E313</f>
        <v>0</v>
      </c>
      <c r="E308" s="1">
        <v>0</v>
      </c>
      <c r="F308" s="1">
        <v>0</v>
      </c>
      <c r="G308" s="2">
        <f t="shared" si="8"/>
        <v>6157.8059999999996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11215308</v>
      </c>
      <c r="D345" s="1">
        <f>'PR-RAS'!E350</f>
        <v>2745502.48</v>
      </c>
      <c r="E345" s="1">
        <v>0</v>
      </c>
      <c r="F345" s="1">
        <v>0</v>
      </c>
      <c r="G345" s="2">
        <f t="shared" si="8"/>
        <v>5746971.6582399998</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11021159</v>
      </c>
      <c r="D358" s="1">
        <f>'PR-RAS'!E363</f>
        <v>2745502.48</v>
      </c>
      <c r="E358" s="1">
        <v>0</v>
      </c>
      <c r="F358" s="1">
        <v>0</v>
      </c>
      <c r="G358" s="2">
        <f t="shared" si="8"/>
        <v>5894842.5337199997</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10960610</v>
      </c>
      <c r="D359" s="1">
        <f>'PR-RAS'!E364</f>
        <v>2578070.58</v>
      </c>
      <c r="E359" s="1">
        <v>0</v>
      </c>
      <c r="F359" s="1">
        <v>0</v>
      </c>
      <c r="G359" s="2">
        <f t="shared" si="8"/>
        <v>5769796.9152799994</v>
      </c>
      <c r="H359" s="2">
        <f t="shared" si="9"/>
        <v>0.41999999992549419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27800</v>
      </c>
      <c r="E361" s="1">
        <v>0</v>
      </c>
      <c r="F361" s="1">
        <v>0</v>
      </c>
      <c r="G361" s="2">
        <f t="shared" si="8"/>
        <v>20016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7928612</v>
      </c>
      <c r="D362" s="1">
        <f>'PR-RAS'!E367</f>
        <v>2524762.9500000002</v>
      </c>
      <c r="E362" s="1">
        <v>0</v>
      </c>
      <c r="F362" s="1">
        <v>0</v>
      </c>
      <c r="G362" s="2">
        <f t="shared" si="8"/>
        <v>4685107.7818999998</v>
      </c>
      <c r="H362" s="2">
        <f t="shared" si="9"/>
        <v>4.9999999813735485E-2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3031998</v>
      </c>
      <c r="D363" s="1">
        <f>'PR-RAS'!E368</f>
        <v>25507.63</v>
      </c>
      <c r="E363" s="1">
        <v>0</v>
      </c>
      <c r="F363" s="1">
        <v>0</v>
      </c>
      <c r="G363" s="2">
        <f t="shared" si="8"/>
        <v>1116050.8001199998</v>
      </c>
      <c r="H363" s="2">
        <f t="shared" si="9"/>
        <v>0.36999999999898137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60549</v>
      </c>
      <c r="D364" s="1">
        <f>'PR-RAS'!E369</f>
        <v>167431.9</v>
      </c>
      <c r="E364" s="1">
        <v>0</v>
      </c>
      <c r="F364" s="1">
        <v>0</v>
      </c>
      <c r="G364" s="2">
        <f t="shared" si="8"/>
        <v>143534.84639999998</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826</v>
      </c>
      <c r="D365" s="1">
        <f>'PR-RAS'!E370</f>
        <v>0</v>
      </c>
      <c r="E365" s="1">
        <v>0</v>
      </c>
      <c r="F365" s="1">
        <v>0</v>
      </c>
      <c r="G365" s="2">
        <f t="shared" si="8"/>
        <v>300.66399999999999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7633</v>
      </c>
      <c r="D366" s="1">
        <f>'PR-RAS'!E371</f>
        <v>30312.5</v>
      </c>
      <c r="E366" s="1">
        <v>0</v>
      </c>
      <c r="F366" s="1">
        <v>0</v>
      </c>
      <c r="G366" s="2">
        <f t="shared" si="8"/>
        <v>24914.17</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1869</v>
      </c>
      <c r="D367" s="1">
        <f>'PR-RAS'!E372</f>
        <v>0</v>
      </c>
      <c r="E367" s="1">
        <v>0</v>
      </c>
      <c r="F367" s="1">
        <v>0</v>
      </c>
      <c r="G367" s="2">
        <f t="shared" si="8"/>
        <v>684.05399999999997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9629</v>
      </c>
      <c r="D369" s="1">
        <f>'PR-RAS'!E374</f>
        <v>6969.4</v>
      </c>
      <c r="E369" s="1">
        <v>0</v>
      </c>
      <c r="F369" s="1">
        <v>0</v>
      </c>
      <c r="G369" s="2">
        <f t="shared" si="8"/>
        <v>8672.9503999999997</v>
      </c>
      <c r="H369" s="2">
        <f t="shared" si="9"/>
        <v>0.3999999999996362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40592</v>
      </c>
      <c r="D371" s="1">
        <f>'PR-RAS'!E376</f>
        <v>130150</v>
      </c>
      <c r="E371" s="1">
        <v>0</v>
      </c>
      <c r="F371" s="1">
        <v>0</v>
      </c>
      <c r="G371" s="2">
        <f t="shared" si="8"/>
        <v>111330.04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194149</v>
      </c>
      <c r="D397" s="1">
        <f>'PR-RAS'!E402</f>
        <v>0</v>
      </c>
      <c r="E397" s="1">
        <v>0</v>
      </c>
      <c r="F397" s="1">
        <v>0</v>
      </c>
      <c r="G397" s="2">
        <f t="shared" si="8"/>
        <v>76883.004000000001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194149</v>
      </c>
      <c r="D398" s="1">
        <f>'PR-RAS'!E403</f>
        <v>0</v>
      </c>
      <c r="E398" s="1">
        <v>0</v>
      </c>
      <c r="F398" s="1">
        <v>0</v>
      </c>
      <c r="G398" s="2">
        <f t="shared" si="8"/>
        <v>77077.153000000006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8811587</v>
      </c>
      <c r="D403" s="1">
        <f>'PR-RAS'!E408</f>
        <v>2562416.92</v>
      </c>
      <c r="E403" s="1">
        <v>0</v>
      </c>
      <c r="F403" s="1">
        <v>0</v>
      </c>
      <c r="G403" s="2">
        <f t="shared" si="8"/>
        <v>5602441.1776800007</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701047</v>
      </c>
      <c r="D405" s="1">
        <f>'PR-RAS'!E410</f>
        <v>2509755.15</v>
      </c>
      <c r="E405" s="1">
        <v>0</v>
      </c>
      <c r="F405" s="1">
        <v>0</v>
      </c>
      <c r="G405" s="2">
        <f t="shared" si="8"/>
        <v>2311105.1491999999</v>
      </c>
      <c r="H405" s="2">
        <f t="shared" si="9"/>
        <v>0.14999999990686774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8896298</v>
      </c>
      <c r="D407" s="1">
        <f>'PR-RAS'!E412</f>
        <v>7172292.3499999987</v>
      </c>
      <c r="E407" s="1">
        <v>0</v>
      </c>
      <c r="F407" s="1">
        <v>0</v>
      </c>
      <c r="G407" s="2">
        <f t="shared" si="8"/>
        <v>9435798.376199998</v>
      </c>
      <c r="H407" s="2">
        <f t="shared" si="9"/>
        <v>0.3499999986961484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14844267</v>
      </c>
      <c r="D408" s="1">
        <f>'PR-RAS'!E413</f>
        <v>6785298.4399999995</v>
      </c>
      <c r="E408" s="1">
        <v>0</v>
      </c>
      <c r="F408" s="1">
        <v>0</v>
      </c>
      <c r="G408" s="2">
        <f t="shared" si="8"/>
        <v>11564849.599159999</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386993.90999999922</v>
      </c>
      <c r="E409" s="1">
        <v>0</v>
      </c>
      <c r="F409" s="1">
        <v>0</v>
      </c>
      <c r="G409" s="2">
        <f t="shared" si="8"/>
        <v>315787.03055999934</v>
      </c>
      <c r="H409" s="2">
        <f t="shared" si="9"/>
        <v>9.0000000782310963E-2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5947969</v>
      </c>
      <c r="D410" s="1">
        <f>'PR-RAS'!E415</f>
        <v>0</v>
      </c>
      <c r="E410" s="1">
        <v>0</v>
      </c>
      <c r="F410" s="1">
        <v>0</v>
      </c>
      <c r="G410" s="2">
        <f t="shared" si="8"/>
        <v>2432719.321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701047</v>
      </c>
      <c r="D412" s="1">
        <f>'PR-RAS'!E417</f>
        <v>2509755.14</v>
      </c>
      <c r="E412" s="1">
        <v>0</v>
      </c>
      <c r="F412" s="1">
        <v>0</v>
      </c>
      <c r="G412" s="2">
        <f t="shared" si="8"/>
        <v>2351149.04208</v>
      </c>
      <c r="H412" s="2">
        <f t="shared" si="9"/>
        <v>0.14000000013038516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5839752</v>
      </c>
      <c r="D414" s="1">
        <f>'PR-RAS'!E420</f>
        <v>3924558.74</v>
      </c>
      <c r="E414" s="1">
        <v>0</v>
      </c>
      <c r="F414" s="1">
        <v>0</v>
      </c>
      <c r="G414" s="2">
        <f t="shared" si="8"/>
        <v>5653503.0952399997</v>
      </c>
      <c r="H414" s="2">
        <f t="shared" si="9"/>
        <v>0.25999999977648258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5839752</v>
      </c>
      <c r="D478" s="1">
        <f>'PR-RAS'!E484</f>
        <v>3924558.74</v>
      </c>
      <c r="E478" s="1">
        <v>0</v>
      </c>
      <c r="F478" s="1">
        <v>0</v>
      </c>
      <c r="G478" s="2">
        <f t="shared" si="8"/>
        <v>6529590.7419600002</v>
      </c>
      <c r="H478" s="2">
        <f t="shared" si="9"/>
        <v>0.25999999977648258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5839752</v>
      </c>
      <c r="D484" s="1">
        <f>'PR-RAS'!E490</f>
        <v>3924558.74</v>
      </c>
      <c r="E484" s="1">
        <v>0</v>
      </c>
      <c r="F484" s="1">
        <v>0</v>
      </c>
      <c r="G484" s="2">
        <f t="shared" si="8"/>
        <v>6611723.9588400004</v>
      </c>
      <c r="H484" s="2">
        <f t="shared" si="9"/>
        <v>0.25999999977648258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5839752</v>
      </c>
      <c r="D485" s="1">
        <f>'PR-RAS'!E491</f>
        <v>3924558.74</v>
      </c>
      <c r="E485" s="1">
        <v>0</v>
      </c>
      <c r="F485" s="1">
        <v>0</v>
      </c>
      <c r="G485" s="2">
        <f t="shared" si="8"/>
        <v>6625412.8283200003</v>
      </c>
      <c r="H485" s="2">
        <f t="shared" si="9"/>
        <v>0.25999999977648258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128568</v>
      </c>
      <c r="D522" s="1">
        <f>'PR-RAS'!E528</f>
        <v>434115.49</v>
      </c>
      <c r="E522" s="1">
        <v>0</v>
      </c>
      <c r="F522" s="1">
        <v>0</v>
      </c>
      <c r="G522" s="2">
        <f t="shared" ref="G522:G809" si="10">(B522/1000)*(C522*1+D522*2)</f>
        <v>519332.26858000003</v>
      </c>
      <c r="H522" s="2">
        <f t="shared" ref="H522:H809" si="11">ABS(C522-ROUND(C522,0))+ABS(D522-ROUND(D522,0))</f>
        <v>0.48999999999068677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128568</v>
      </c>
      <c r="D587" s="1">
        <f>'PR-RAS'!E593</f>
        <v>434115.49</v>
      </c>
      <c r="E587" s="1">
        <v>0</v>
      </c>
      <c r="F587" s="1">
        <v>0</v>
      </c>
      <c r="G587" s="2">
        <f t="shared" si="10"/>
        <v>584124.20227999997</v>
      </c>
      <c r="H587" s="2">
        <f t="shared" si="11"/>
        <v>0.48999999999068677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128568</v>
      </c>
      <c r="D593" s="1">
        <f>'PR-RAS'!E599</f>
        <v>128568.76</v>
      </c>
      <c r="E593" s="1">
        <v>0</v>
      </c>
      <c r="F593" s="1">
        <v>0</v>
      </c>
      <c r="G593" s="2">
        <f t="shared" si="10"/>
        <v>228337.66784000001</v>
      </c>
      <c r="H593" s="2">
        <f t="shared" si="11"/>
        <v>0.24000000000523869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128568</v>
      </c>
      <c r="D594" s="1">
        <f>'PR-RAS'!E600</f>
        <v>128568.76</v>
      </c>
      <c r="E594" s="1">
        <v>0</v>
      </c>
      <c r="F594" s="1">
        <v>0</v>
      </c>
      <c r="G594" s="2">
        <f t="shared" si="10"/>
        <v>228723.37336</v>
      </c>
      <c r="H594" s="2">
        <f t="shared" si="11"/>
        <v>0.24000000000523869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305546.73</v>
      </c>
      <c r="E611" s="1">
        <v>0</v>
      </c>
      <c r="F611" s="1">
        <v>0</v>
      </c>
      <c r="G611" s="2">
        <f t="shared" si="10"/>
        <v>372767.01059999998</v>
      </c>
      <c r="H611" s="2">
        <f t="shared" si="11"/>
        <v>0.27000000001862645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305546.73</v>
      </c>
      <c r="E612" s="1">
        <v>0</v>
      </c>
      <c r="F612" s="1">
        <v>0</v>
      </c>
      <c r="G612" s="2">
        <f t="shared" si="10"/>
        <v>373378.10405999998</v>
      </c>
      <c r="H612" s="2">
        <f t="shared" si="11"/>
        <v>0.27000000001862645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5711184</v>
      </c>
      <c r="D629" s="1">
        <f>'PR-RAS'!E635</f>
        <v>3490443.25</v>
      </c>
      <c r="E629" s="1">
        <v>0</v>
      </c>
      <c r="F629" s="1">
        <v>0</v>
      </c>
      <c r="G629" s="2">
        <f t="shared" si="10"/>
        <v>7970620.2740000002</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305546.73</v>
      </c>
      <c r="E631" s="1">
        <v>0</v>
      </c>
      <c r="F631" s="1">
        <v>0</v>
      </c>
      <c r="G631" s="2">
        <f t="shared" si="10"/>
        <v>384988.8798</v>
      </c>
      <c r="H631" s="2">
        <f t="shared" si="11"/>
        <v>0.27000000001862645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14736050</v>
      </c>
      <c r="D633" s="1">
        <f>'PR-RAS'!E639</f>
        <v>11096851.09</v>
      </c>
      <c r="E633" s="1">
        <v>0</v>
      </c>
      <c r="F633" s="1">
        <v>0</v>
      </c>
      <c r="G633" s="2">
        <f t="shared" si="10"/>
        <v>23339603.377760001</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14972835</v>
      </c>
      <c r="D634" s="1">
        <f>'PR-RAS'!E640</f>
        <v>7219413.9299999997</v>
      </c>
      <c r="E634" s="1">
        <v>0</v>
      </c>
      <c r="F634" s="1">
        <v>0</v>
      </c>
      <c r="G634" s="2">
        <f t="shared" si="10"/>
        <v>18617582.590379998</v>
      </c>
      <c r="H634" s="2">
        <f t="shared" si="11"/>
        <v>7.0000000298023224E-2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3877437.16</v>
      </c>
      <c r="E635" s="1">
        <v>0</v>
      </c>
      <c r="F635" s="1">
        <v>0</v>
      </c>
      <c r="G635" s="2">
        <f t="shared" si="10"/>
        <v>4916590.3188800002</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236785</v>
      </c>
      <c r="D636" s="1">
        <f>'PR-RAS'!E642</f>
        <v>0</v>
      </c>
      <c r="E636" s="1">
        <v>0</v>
      </c>
      <c r="F636" s="1">
        <v>0</v>
      </c>
      <c r="G636" s="2">
        <f t="shared" si="10"/>
        <v>150358.47500000001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701047</v>
      </c>
      <c r="D638" s="1">
        <f>'PR-RAS'!E644</f>
        <v>2204208.41</v>
      </c>
      <c r="E638" s="1">
        <v>0</v>
      </c>
      <c r="F638" s="1">
        <v>0</v>
      </c>
      <c r="G638" s="2">
        <f t="shared" si="10"/>
        <v>3254728.4533400005</v>
      </c>
      <c r="H638" s="2">
        <f t="shared" si="11"/>
        <v>0.41000000014901161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1673228.75</v>
      </c>
      <c r="E639" s="1">
        <v>0</v>
      </c>
      <c r="F639" s="1">
        <v>0</v>
      </c>
      <c r="G639" s="2">
        <f t="shared" si="10"/>
        <v>2135039.8850000002</v>
      </c>
      <c r="H639" s="2">
        <f t="shared" si="11"/>
        <v>0.25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937832</v>
      </c>
      <c r="D640" s="1">
        <f>'PR-RAS'!E646</f>
        <v>0</v>
      </c>
      <c r="E640" s="1">
        <v>0</v>
      </c>
      <c r="F640" s="1">
        <v>0</v>
      </c>
      <c r="G640" s="2">
        <f t="shared" si="10"/>
        <v>599274.64800000004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210577</v>
      </c>
      <c r="D642" s="1">
        <f>'PR-RAS'!E649</f>
        <v>1456950.87</v>
      </c>
      <c r="E642" s="1">
        <v>0</v>
      </c>
      <c r="F642" s="1">
        <v>0</v>
      </c>
      <c r="G642" s="2">
        <f t="shared" si="10"/>
        <v>2002790.8723400002</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9064051</v>
      </c>
      <c r="D643" s="1">
        <f>'PR-RAS'!E650</f>
        <v>7314120.8499999996</v>
      </c>
      <c r="E643" s="1">
        <v>0</v>
      </c>
      <c r="F643" s="1">
        <v>0</v>
      </c>
      <c r="G643" s="2">
        <f t="shared" si="10"/>
        <v>15210451.9134</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7768141</v>
      </c>
      <c r="D644" s="1">
        <f>'PR-RAS'!E651</f>
        <v>6199653.5899999999</v>
      </c>
      <c r="E644" s="1">
        <v>0</v>
      </c>
      <c r="F644" s="1">
        <v>0</v>
      </c>
      <c r="G644" s="2">
        <f t="shared" si="10"/>
        <v>12967669.179740001</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1506487</v>
      </c>
      <c r="D645" s="1">
        <f>'PR-RAS'!E652</f>
        <v>2571418.129999999</v>
      </c>
      <c r="E645" s="1">
        <v>0</v>
      </c>
      <c r="F645" s="1">
        <v>0</v>
      </c>
      <c r="G645" s="2">
        <f t="shared" si="10"/>
        <v>4282164.1794399992</v>
      </c>
      <c r="H645" s="2">
        <f t="shared" si="11"/>
        <v>0.12999999895691872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9</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9</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1828</v>
      </c>
      <c r="D651" s="1">
        <f>'PR-RAS'!E658</f>
        <v>5121</v>
      </c>
      <c r="E651" s="1">
        <v>0</v>
      </c>
      <c r="F651" s="1">
        <v>0</v>
      </c>
      <c r="G651" s="2">
        <f t="shared" si="10"/>
        <v>7845.5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215</v>
      </c>
      <c r="D653" s="1">
        <f>'PR-RAS'!E660</f>
        <v>221.05</v>
      </c>
      <c r="E653" s="1">
        <v>0</v>
      </c>
      <c r="F653" s="1">
        <v>0</v>
      </c>
      <c r="G653" s="2">
        <f t="shared" si="10"/>
        <v>428.42920000000004</v>
      </c>
      <c r="H653" s="2">
        <f t="shared" si="11"/>
        <v>5.0000000000011369E-2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1220070</v>
      </c>
      <c r="D654" s="1">
        <f>'PR-RAS'!E661</f>
        <v>1154900.82</v>
      </c>
      <c r="E654" s="1">
        <v>0</v>
      </c>
      <c r="F654" s="1">
        <v>0</v>
      </c>
      <c r="G654" s="2">
        <f t="shared" si="10"/>
        <v>2305006.1809200002</v>
      </c>
      <c r="H654" s="2">
        <f t="shared" si="11"/>
        <v>0.17999999993480742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21780</v>
      </c>
      <c r="D655" s="1">
        <f>'PR-RAS'!E662</f>
        <v>0</v>
      </c>
      <c r="E655" s="1">
        <v>0</v>
      </c>
      <c r="F655" s="1">
        <v>0</v>
      </c>
      <c r="G655" s="2">
        <f t="shared" si="10"/>
        <v>14244.12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60101</v>
      </c>
      <c r="D662" s="1">
        <f>'PR-RAS'!E669</f>
        <v>16382.82</v>
      </c>
      <c r="E662" s="1">
        <v>0</v>
      </c>
      <c r="F662" s="1">
        <v>0</v>
      </c>
      <c r="G662" s="2">
        <f t="shared" si="10"/>
        <v>61384.849040000001</v>
      </c>
      <c r="H662" s="2">
        <f t="shared" si="11"/>
        <v>0.18000000000029104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120300</v>
      </c>
      <c r="E666" s="1">
        <v>0</v>
      </c>
      <c r="F666" s="1">
        <v>0</v>
      </c>
      <c r="G666" s="2">
        <f t="shared" si="10"/>
        <v>159999</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252000</v>
      </c>
      <c r="D694" s="1">
        <f>'PR-RAS'!E701</f>
        <v>0</v>
      </c>
      <c r="E694" s="1">
        <v>0</v>
      </c>
      <c r="F694" s="1">
        <v>0</v>
      </c>
      <c r="G694" s="2">
        <f t="shared" si="10"/>
        <v>174636</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1848</v>
      </c>
      <c r="D711" s="1">
        <f>'PR-RAS'!E718</f>
        <v>1232</v>
      </c>
      <c r="E711" s="1">
        <v>0</v>
      </c>
      <c r="F711" s="1">
        <v>0</v>
      </c>
      <c r="G711" s="2">
        <f t="shared" si="10"/>
        <v>3061.52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6900</v>
      </c>
      <c r="D713" s="1">
        <f>'PR-RAS'!E720</f>
        <v>0</v>
      </c>
      <c r="E713" s="1">
        <v>0</v>
      </c>
      <c r="F713" s="1">
        <v>0</v>
      </c>
      <c r="G713" s="2">
        <f t="shared" si="10"/>
        <v>4912.8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9072</v>
      </c>
      <c r="D718" s="1">
        <f>'PR-RAS'!E725</f>
        <v>6803.7</v>
      </c>
      <c r="E718" s="1">
        <v>0</v>
      </c>
      <c r="F718" s="1">
        <v>0</v>
      </c>
      <c r="G718" s="2">
        <f t="shared" si="10"/>
        <v>16261.129800000001</v>
      </c>
      <c r="H718" s="2">
        <f t="shared" si="11"/>
        <v>0.3000000000001819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46344</v>
      </c>
      <c r="D732" s="1">
        <f>'PR-RAS'!E739</f>
        <v>121306.73</v>
      </c>
      <c r="E732" s="1">
        <v>0</v>
      </c>
      <c r="F732" s="1">
        <v>0</v>
      </c>
      <c r="G732" s="2">
        <f t="shared" si="10"/>
        <v>211227.90325999996</v>
      </c>
      <c r="H732" s="2">
        <f t="shared" si="11"/>
        <v>0.27000000000407454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1488</v>
      </c>
      <c r="D735" s="1">
        <f>'PR-RAS'!E742</f>
        <v>743.71</v>
      </c>
      <c r="E735" s="1">
        <v>0</v>
      </c>
      <c r="F735" s="1">
        <v>0</v>
      </c>
      <c r="G735" s="2">
        <f t="shared" si="10"/>
        <v>2183.9582799999998</v>
      </c>
      <c r="H735" s="2">
        <f t="shared" si="11"/>
        <v>0.28999999999996362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76658</v>
      </c>
      <c r="D752" s="1">
        <f>'PR-RAS'!E759</f>
        <v>51624.2</v>
      </c>
      <c r="E752" s="1">
        <v>0</v>
      </c>
      <c r="F752" s="1">
        <v>0</v>
      </c>
      <c r="G752" s="2">
        <f t="shared" si="10"/>
        <v>135109.7064</v>
      </c>
      <c r="H752" s="2">
        <f t="shared" si="11"/>
        <v>0.19999999999708962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26489</v>
      </c>
      <c r="D753" s="1">
        <f>'PR-RAS'!E760</f>
        <v>191659.64</v>
      </c>
      <c r="E753" s="1">
        <v>0</v>
      </c>
      <c r="F753" s="1">
        <v>0</v>
      </c>
      <c r="G753" s="2">
        <f t="shared" si="10"/>
        <v>308175.82656000002</v>
      </c>
      <c r="H753" s="2">
        <f t="shared" si="11"/>
        <v>0.35999999998603016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45417</v>
      </c>
      <c r="D766" s="1">
        <f>'PR-RAS'!E773</f>
        <v>0</v>
      </c>
      <c r="E766" s="1">
        <v>0</v>
      </c>
      <c r="F766" s="1">
        <v>0</v>
      </c>
      <c r="G766" s="2">
        <f t="shared" si="10"/>
        <v>34744.004999999997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79100</v>
      </c>
      <c r="D809" s="1">
        <f>'PR-RAS'!E816</f>
        <v>81945.429999999993</v>
      </c>
      <c r="E809" s="1">
        <v>0</v>
      </c>
      <c r="F809" s="1">
        <v>0</v>
      </c>
      <c r="G809" s="2">
        <f t="shared" si="10"/>
        <v>196336.61488000001</v>
      </c>
      <c r="H809" s="2">
        <f t="shared" si="11"/>
        <v>0.42999999999301508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60000</v>
      </c>
      <c r="D812" s="1">
        <f>'PR-RAS'!E819</f>
        <v>68800</v>
      </c>
      <c r="E812" s="1">
        <v>0</v>
      </c>
      <c r="F812" s="1">
        <v>0</v>
      </c>
      <c r="G812" s="2">
        <f t="shared" si="18"/>
        <v>160253.6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17500</v>
      </c>
      <c r="D814" s="1">
        <f>'PR-RAS'!E821</f>
        <v>14500</v>
      </c>
      <c r="E814" s="1">
        <v>0</v>
      </c>
      <c r="F814" s="1">
        <v>0</v>
      </c>
      <c r="G814" s="2">
        <f t="shared" si="18"/>
        <v>37804.5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20503</v>
      </c>
      <c r="D819" s="1">
        <f>'PR-RAS'!E826</f>
        <v>15305.59</v>
      </c>
      <c r="E819" s="1">
        <v>0</v>
      </c>
      <c r="F819" s="1">
        <v>0</v>
      </c>
      <c r="G819" s="2">
        <f t="shared" si="18"/>
        <v>41811.399239999999</v>
      </c>
      <c r="H819" s="2">
        <f t="shared" si="19"/>
        <v>0.40999999999985448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595874</v>
      </c>
      <c r="D821" s="1">
        <f>'PR-RAS'!E828</f>
        <v>835741.11</v>
      </c>
      <c r="E821" s="1">
        <v>0</v>
      </c>
      <c r="F821" s="1">
        <v>0</v>
      </c>
      <c r="G821" s="2">
        <f t="shared" si="18"/>
        <v>1859232.1003999996</v>
      </c>
      <c r="H821" s="2">
        <f t="shared" si="19"/>
        <v>0.10999999998603016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323548</v>
      </c>
      <c r="D823" s="1">
        <f>'PR-RAS'!E830</f>
        <v>411091.67</v>
      </c>
      <c r="E823" s="1">
        <v>0</v>
      </c>
      <c r="F823" s="1">
        <v>0</v>
      </c>
      <c r="G823" s="2">
        <f t="shared" si="18"/>
        <v>941791.16147999978</v>
      </c>
      <c r="H823" s="2">
        <f t="shared" si="19"/>
        <v>0.33000000001629815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5839752</v>
      </c>
      <c r="D872" s="1">
        <f>'PR-RAS'!E879</f>
        <v>3924558.74</v>
      </c>
      <c r="E872" s="1">
        <v>0</v>
      </c>
      <c r="F872" s="1">
        <v>0</v>
      </c>
      <c r="G872" s="2">
        <f t="shared" si="18"/>
        <v>11923005.31708</v>
      </c>
      <c r="H872" s="2">
        <f t="shared" si="19"/>
        <v>0.25999999977648258</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128568</v>
      </c>
      <c r="D940" s="1">
        <f>'PR-RAS'!E947</f>
        <v>128568.76</v>
      </c>
      <c r="E940" s="1">
        <v>0</v>
      </c>
      <c r="F940" s="1">
        <v>0</v>
      </c>
      <c r="G940" s="2">
        <f t="shared" si="18"/>
        <v>362177.48327999999</v>
      </c>
      <c r="H940" s="2">
        <f t="shared" si="19"/>
        <v>0.24000000000523869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305546.73</v>
      </c>
      <c r="E961" s="1">
        <v>0</v>
      </c>
      <c r="F961" s="1">
        <v>0</v>
      </c>
      <c r="G961" s="2">
        <f t="shared" si="18"/>
        <v>586649.72159999993</v>
      </c>
      <c r="H961" s="2">
        <f t="shared" si="19"/>
        <v>0.27000000001862645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21684549.98</v>
      </c>
      <c r="D1480" s="6"/>
      <c r="E1480" s="6">
        <v>0</v>
      </c>
      <c r="F1480" s="6">
        <v>0</v>
      </c>
      <c r="G1480" s="7">
        <f t="shared" ref="G1480:G1580" si="34">B1480/1000*C1480</f>
        <v>21684.54998</v>
      </c>
      <c r="H1480" s="7">
        <f t="shared" ref="H1480:H1580" si="35">ABS(C1480-ROUND(C1480,0))</f>
        <v>1.9999999552965164E-2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11225792.309999999</v>
      </c>
      <c r="D1481" s="1">
        <v>0</v>
      </c>
      <c r="E1481" s="1">
        <v>0</v>
      </c>
      <c r="F1481" s="1">
        <v>0</v>
      </c>
      <c r="G1481" s="2">
        <f t="shared" si="34"/>
        <v>22451.584619999998</v>
      </c>
      <c r="H1481" s="2">
        <f t="shared" si="35"/>
        <v>0.30999999865889549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4099505.0399999996</v>
      </c>
      <c r="D1483" s="1">
        <v>0</v>
      </c>
      <c r="E1483" s="1">
        <v>0</v>
      </c>
      <c r="F1483" s="1">
        <v>0</v>
      </c>
      <c r="G1483" s="2">
        <f t="shared" si="34"/>
        <v>16398.02016</v>
      </c>
      <c r="H1483" s="2">
        <f t="shared" si="35"/>
        <v>3.9999999571591616E-2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631838.36</v>
      </c>
      <c r="D1484" s="1">
        <v>0</v>
      </c>
      <c r="E1484" s="1">
        <v>0</v>
      </c>
      <c r="F1484" s="1">
        <v>0</v>
      </c>
      <c r="G1484" s="2">
        <f t="shared" si="34"/>
        <v>3159.1918000000001</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960072.71</v>
      </c>
      <c r="D1485" s="1">
        <v>0</v>
      </c>
      <c r="E1485" s="1">
        <v>0</v>
      </c>
      <c r="F1485" s="1">
        <v>0</v>
      </c>
      <c r="G1485" s="2">
        <f t="shared" si="34"/>
        <v>5760.4362599999995</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127050.44</v>
      </c>
      <c r="D1486" s="1">
        <v>0</v>
      </c>
      <c r="E1486" s="1">
        <v>0</v>
      </c>
      <c r="F1486" s="1">
        <v>0</v>
      </c>
      <c r="G1486" s="2">
        <f t="shared" si="34"/>
        <v>889.35308000000009</v>
      </c>
      <c r="H1486" s="2">
        <f t="shared" si="35"/>
        <v>0.44000000000232831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243283.84</v>
      </c>
      <c r="D1487" s="1">
        <v>0</v>
      </c>
      <c r="E1487" s="1">
        <v>0</v>
      </c>
      <c r="F1487" s="1">
        <v>0</v>
      </c>
      <c r="G1487" s="2">
        <f t="shared" si="34"/>
        <v>1946.27072</v>
      </c>
      <c r="H1487" s="2">
        <f t="shared" si="35"/>
        <v>0.16000000000349246</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106533.18</v>
      </c>
      <c r="D1488" s="1">
        <v>0</v>
      </c>
      <c r="E1488" s="1">
        <v>0</v>
      </c>
      <c r="F1488" s="1">
        <v>0</v>
      </c>
      <c r="G1488" s="2">
        <f>B1488/1000*C1488</f>
        <v>958.79861999999991</v>
      </c>
      <c r="H1488" s="2">
        <f>ABS(C1488-ROUND(C1488,0))</f>
        <v>0.17999999999301508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1016292.13</v>
      </c>
      <c r="D1489" s="1">
        <v>0</v>
      </c>
      <c r="E1489" s="1">
        <v>0</v>
      </c>
      <c r="F1489" s="1">
        <v>0</v>
      </c>
      <c r="G1489" s="2">
        <f t="shared" si="34"/>
        <v>10162.9213</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411091.67</v>
      </c>
      <c r="D1490" s="1">
        <v>0</v>
      </c>
      <c r="E1490" s="1">
        <v>0</v>
      </c>
      <c r="F1490" s="1">
        <v>0</v>
      </c>
      <c r="G1490" s="2">
        <f t="shared" si="34"/>
        <v>4522.0083699999996</v>
      </c>
      <c r="H1490" s="2">
        <f t="shared" si="35"/>
        <v>0.33000000001629815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603342.71</v>
      </c>
      <c r="D1491" s="1">
        <v>0</v>
      </c>
      <c r="E1491" s="1">
        <v>0</v>
      </c>
      <c r="F1491" s="1">
        <v>0</v>
      </c>
      <c r="G1491" s="2">
        <f t="shared" si="34"/>
        <v>7240.1125199999997</v>
      </c>
      <c r="H1491" s="2">
        <f t="shared" si="35"/>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2745502.48</v>
      </c>
      <c r="D1492" s="1">
        <v>0</v>
      </c>
      <c r="E1492" s="1">
        <v>0</v>
      </c>
      <c r="F1492" s="1">
        <v>0</v>
      </c>
      <c r="G1492" s="2">
        <f t="shared" si="34"/>
        <v>35691.53224</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4380784.79</v>
      </c>
      <c r="D1493" s="1">
        <v>0</v>
      </c>
      <c r="E1493" s="1">
        <v>0</v>
      </c>
      <c r="F1493" s="1">
        <v>0</v>
      </c>
      <c r="G1493" s="2">
        <f t="shared" si="34"/>
        <v>61330.987059999999</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4380784.79</v>
      </c>
      <c r="D1497" s="1">
        <v>0</v>
      </c>
      <c r="E1497" s="1">
        <v>0</v>
      </c>
      <c r="F1497" s="1">
        <v>0</v>
      </c>
      <c r="G1497" s="2">
        <f t="shared" si="34"/>
        <v>78854.126219999991</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10481887.93</v>
      </c>
      <c r="D1499" s="1">
        <v>0</v>
      </c>
      <c r="E1499" s="1">
        <v>0</v>
      </c>
      <c r="F1499" s="1">
        <v>0</v>
      </c>
      <c r="G1499" s="2">
        <f t="shared" si="34"/>
        <v>209637.7586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4493220.6899999995</v>
      </c>
      <c r="D1501" s="1">
        <v>0</v>
      </c>
      <c r="E1501" s="1">
        <v>0</v>
      </c>
      <c r="F1501" s="1">
        <v>0</v>
      </c>
      <c r="G1501" s="2">
        <f t="shared" si="34"/>
        <v>98850.855179999984</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613961.94999999995</v>
      </c>
      <c r="D1502" s="1">
        <v>0</v>
      </c>
      <c r="E1502" s="1">
        <v>0</v>
      </c>
      <c r="F1502" s="1">
        <v>0</v>
      </c>
      <c r="G1502" s="2">
        <f t="shared" si="34"/>
        <v>14121.124849999998</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1078915.58</v>
      </c>
      <c r="D1503" s="1">
        <v>0</v>
      </c>
      <c r="E1503" s="1">
        <v>0</v>
      </c>
      <c r="F1503" s="1">
        <v>0</v>
      </c>
      <c r="G1503" s="2">
        <f t="shared" si="34"/>
        <v>25893.973920000004</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193271.42</v>
      </c>
      <c r="D1504" s="1">
        <v>0</v>
      </c>
      <c r="E1504" s="1">
        <v>0</v>
      </c>
      <c r="F1504" s="1">
        <v>0</v>
      </c>
      <c r="G1504" s="2">
        <f t="shared" si="34"/>
        <v>4831.7855000000009</v>
      </c>
      <c r="H1504" s="2">
        <f t="shared" si="35"/>
        <v>0.42000000001280569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244207.54</v>
      </c>
      <c r="D1505" s="1">
        <v>0</v>
      </c>
      <c r="E1505" s="1">
        <v>0</v>
      </c>
      <c r="F1505" s="1">
        <v>0</v>
      </c>
      <c r="G1505" s="2">
        <f t="shared" si="34"/>
        <v>6349.3960399999996</v>
      </c>
      <c r="H1505" s="2">
        <f t="shared" si="35"/>
        <v>0.45999999999185093</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106533.18</v>
      </c>
      <c r="D1506" s="1">
        <v>0</v>
      </c>
      <c r="E1506" s="1">
        <v>0</v>
      </c>
      <c r="F1506" s="1">
        <v>0</v>
      </c>
      <c r="G1506" s="2">
        <f>B1506/1000*C1506</f>
        <v>2876.3958599999996</v>
      </c>
      <c r="H1506" s="2">
        <f>ABS(C1506-ROUND(C1506,0))</f>
        <v>0.17999999999301508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1129244.26</v>
      </c>
      <c r="D1507" s="1">
        <v>0</v>
      </c>
      <c r="E1507" s="1">
        <v>0</v>
      </c>
      <c r="F1507" s="1">
        <v>0</v>
      </c>
      <c r="G1507" s="2">
        <f t="shared" si="34"/>
        <v>31618.83928</v>
      </c>
      <c r="H1507" s="2">
        <f t="shared" si="35"/>
        <v>0.26000000000931323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411091.67</v>
      </c>
      <c r="D1508" s="1">
        <v>0</v>
      </c>
      <c r="E1508" s="1">
        <v>0</v>
      </c>
      <c r="F1508" s="1">
        <v>0</v>
      </c>
      <c r="G1508" s="2">
        <f t="shared" si="34"/>
        <v>11921.658429999999</v>
      </c>
      <c r="H1508" s="2">
        <f t="shared" si="35"/>
        <v>0.33000000001629815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715995.09</v>
      </c>
      <c r="D1509" s="1">
        <v>0</v>
      </c>
      <c r="E1509" s="1">
        <v>0</v>
      </c>
      <c r="F1509" s="1">
        <v>0</v>
      </c>
      <c r="G1509" s="2">
        <f t="shared" si="34"/>
        <v>21479.852699999999</v>
      </c>
      <c r="H1509" s="2">
        <f t="shared" si="35"/>
        <v>8.999999996740371E-2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5554551.75</v>
      </c>
      <c r="D1510" s="1">
        <v>0</v>
      </c>
      <c r="E1510" s="1">
        <v>0</v>
      </c>
      <c r="F1510" s="1">
        <v>0</v>
      </c>
      <c r="G1510" s="2">
        <f t="shared" si="34"/>
        <v>172191.10425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434115.49</v>
      </c>
      <c r="D1511" s="1">
        <v>0</v>
      </c>
      <c r="E1511" s="1">
        <v>0</v>
      </c>
      <c r="F1511" s="1">
        <v>0</v>
      </c>
      <c r="G1511" s="2">
        <f t="shared" si="34"/>
        <v>13891.695680000001</v>
      </c>
      <c r="H1511" s="2">
        <f t="shared" si="35"/>
        <v>0.48999999999068677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434115.49</v>
      </c>
      <c r="D1515" s="1">
        <v>0</v>
      </c>
      <c r="E1515" s="1">
        <v>0</v>
      </c>
      <c r="F1515" s="1">
        <v>0</v>
      </c>
      <c r="G1515" s="2">
        <f t="shared" si="34"/>
        <v>15628.157639999998</v>
      </c>
      <c r="H1515" s="2">
        <f t="shared" si="35"/>
        <v>0.48999999999068677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22428454.359999999</v>
      </c>
      <c r="D1517" s="1">
        <v>0</v>
      </c>
      <c r="E1517" s="1">
        <v>0</v>
      </c>
      <c r="F1517" s="1">
        <v>0</v>
      </c>
      <c r="G1517" s="2">
        <f t="shared" si="34"/>
        <v>852281.26567999995</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28603.73</v>
      </c>
      <c r="D1518" s="1">
        <v>0</v>
      </c>
      <c r="E1518" s="1">
        <v>0</v>
      </c>
      <c r="F1518" s="1">
        <v>0</v>
      </c>
      <c r="G1518" s="2">
        <f t="shared" si="34"/>
        <v>1115.54547</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28603.73</v>
      </c>
      <c r="D1524" s="1">
        <v>0</v>
      </c>
      <c r="E1524" s="1">
        <v>0</v>
      </c>
      <c r="F1524" s="1">
        <v>0</v>
      </c>
      <c r="G1524" s="2">
        <f t="shared" si="34"/>
        <v>1287.16785</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28603.73</v>
      </c>
      <c r="D1560" s="1">
        <v>0</v>
      </c>
      <c r="E1560" s="1">
        <v>0</v>
      </c>
      <c r="F1560" s="1">
        <v>0</v>
      </c>
      <c r="G1560" s="2">
        <f t="shared" si="34"/>
        <v>2316.9021299999999</v>
      </c>
      <c r="H1560" s="2">
        <f t="shared" si="35"/>
        <v>0.27000000000043656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28603.73</v>
      </c>
      <c r="D1561" s="1">
        <v>0</v>
      </c>
      <c r="E1561" s="1">
        <v>0</v>
      </c>
      <c r="F1561" s="1">
        <v>0</v>
      </c>
      <c r="G1561" s="2">
        <f t="shared" si="34"/>
        <v>2345.5058600000002</v>
      </c>
      <c r="H1561" s="2">
        <f t="shared" si="35"/>
        <v>0.27000000000043656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22399850.629999999</v>
      </c>
      <c r="D1576" s="1">
        <v>0</v>
      </c>
      <c r="E1576" s="1">
        <v>0</v>
      </c>
      <c r="F1576" s="1">
        <v>0</v>
      </c>
      <c r="G1576" s="2">
        <f t="shared" si="34"/>
        <v>2172785.5111099998</v>
      </c>
      <c r="H1576" s="2">
        <f t="shared" si="35"/>
        <v>0.37000000104308128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127237.18</v>
      </c>
      <c r="D1578" s="1">
        <v>0</v>
      </c>
      <c r="E1578" s="1">
        <v>0</v>
      </c>
      <c r="F1578" s="1">
        <v>0</v>
      </c>
      <c r="G1578" s="2">
        <f t="shared" si="34"/>
        <v>12596.480820000001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380012.5</v>
      </c>
      <c r="D1579" s="1">
        <v>0</v>
      </c>
      <c r="E1579" s="1">
        <v>0</v>
      </c>
      <c r="F1579" s="1">
        <v>0</v>
      </c>
      <c r="G1579" s="2">
        <f t="shared" si="34"/>
        <v>38001.25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21892600.949999999</v>
      </c>
      <c r="D1580" s="13">
        <v>0</v>
      </c>
      <c r="E1580" s="13">
        <v>0</v>
      </c>
      <c r="F1580" s="13">
        <v>0</v>
      </c>
      <c r="G1580" s="14">
        <f t="shared" si="34"/>
        <v>2211152.6959500001</v>
      </c>
      <c r="H1580" s="14">
        <f t="shared" si="35"/>
        <v>5.000000074505806E-2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31448</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6492577</v>
      </c>
      <c r="I16" s="206">
        <f>'PR-RAS'!E6</f>
        <v>6989206.7899999991</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3628959</v>
      </c>
      <c r="I17" s="206">
        <f>'PR-RAS'!E151</f>
        <v>4039795.96</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1673228.75</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937832</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21684549.98</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22428454.359999999</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28603.73</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22399850.629999999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140" zoomScaleNormal="140" workbookViewId="0">
      <selection activeCell="E370" sqref="E37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6492577</v>
      </c>
      <c r="E6" s="56">
        <f>E7+E44+E50+E82+E106+E124+E133+E139</f>
        <v>6989206.7899999991</v>
      </c>
      <c r="F6" s="57">
        <f t="shared" ref="F6:F131" si="0">IF(D6&lt;&gt;0,IF(E6/D6&gt;=100,"&gt;&gt;100",E6/D6*100),"-")</f>
        <v>107.64919368688271</v>
      </c>
    </row>
    <row r="7" spans="1:25" ht="12.75" customHeight="1" x14ac:dyDescent="0.2">
      <c r="A7" s="54">
        <v>61</v>
      </c>
      <c r="B7" s="88" t="s">
        <v>57</v>
      </c>
      <c r="C7" s="55" t="s">
        <v>58</v>
      </c>
      <c r="D7" s="56">
        <f t="shared" ref="D7:E7" si="1">D8+D17+D23+D29+D37+D40</f>
        <v>3760952</v>
      </c>
      <c r="E7" s="56">
        <f t="shared" si="1"/>
        <v>4943158.8399999989</v>
      </c>
      <c r="F7" s="57">
        <f t="shared" si="0"/>
        <v>131.43371252810456</v>
      </c>
    </row>
    <row r="8" spans="1:25" ht="12.75" customHeight="1" x14ac:dyDescent="0.2">
      <c r="A8" s="54">
        <v>611</v>
      </c>
      <c r="B8" s="88" t="s">
        <v>59</v>
      </c>
      <c r="C8" s="55" t="s">
        <v>60</v>
      </c>
      <c r="D8" s="56">
        <f t="shared" ref="D8:E8" si="2">SUM(D9:D14)-D15-D16</f>
        <v>3665264</v>
      </c>
      <c r="E8" s="56">
        <f t="shared" si="2"/>
        <v>4745455.0299999993</v>
      </c>
      <c r="F8" s="57">
        <f t="shared" si="0"/>
        <v>129.47102937196337</v>
      </c>
    </row>
    <row r="9" spans="1:25" ht="12.75" customHeight="1" x14ac:dyDescent="0.2">
      <c r="A9" s="54">
        <v>6111</v>
      </c>
      <c r="B9" s="88" t="s">
        <v>61</v>
      </c>
      <c r="C9" s="55" t="s">
        <v>62</v>
      </c>
      <c r="D9" s="284">
        <v>4141411</v>
      </c>
      <c r="E9" s="284">
        <v>4455432.45</v>
      </c>
      <c r="F9" s="57">
        <f t="shared" si="0"/>
        <v>107.58247491012121</v>
      </c>
    </row>
    <row r="10" spans="1:25" ht="12.75" customHeight="1" x14ac:dyDescent="0.2">
      <c r="A10" s="54">
        <v>6112</v>
      </c>
      <c r="B10" s="88" t="s">
        <v>63</v>
      </c>
      <c r="C10" s="55" t="s">
        <v>64</v>
      </c>
      <c r="D10" s="284">
        <v>150148</v>
      </c>
      <c r="E10" s="284">
        <v>224066.77</v>
      </c>
      <c r="F10" s="57">
        <f t="shared" si="0"/>
        <v>149.23060580227508</v>
      </c>
    </row>
    <row r="11" spans="1:25" ht="12.75" customHeight="1" x14ac:dyDescent="0.2">
      <c r="A11" s="54">
        <v>6113</v>
      </c>
      <c r="B11" s="88" t="s">
        <v>65</v>
      </c>
      <c r="C11" s="55" t="s">
        <v>66</v>
      </c>
      <c r="D11" s="284">
        <v>69518</v>
      </c>
      <c r="E11" s="284">
        <v>98226.57</v>
      </c>
      <c r="F11" s="57">
        <f t="shared" si="0"/>
        <v>141.29659944187119</v>
      </c>
    </row>
    <row r="12" spans="1:25" ht="12.75" customHeight="1" x14ac:dyDescent="0.2">
      <c r="A12" s="54">
        <v>6114</v>
      </c>
      <c r="B12" s="88" t="s">
        <v>67</v>
      </c>
      <c r="C12" s="55" t="s">
        <v>68</v>
      </c>
      <c r="D12" s="284">
        <v>12515</v>
      </c>
      <c r="E12" s="284">
        <v>932754.48</v>
      </c>
      <c r="F12" s="57">
        <f t="shared" si="0"/>
        <v>7453.0921294446653</v>
      </c>
    </row>
    <row r="13" spans="1:25" ht="12.75" customHeight="1" x14ac:dyDescent="0.2">
      <c r="A13" s="54">
        <v>6115</v>
      </c>
      <c r="B13" s="88" t="s">
        <v>69</v>
      </c>
      <c r="C13" s="55" t="s">
        <v>70</v>
      </c>
      <c r="D13" s="284"/>
      <c r="E13" s="284">
        <v>168858.12</v>
      </c>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v>708328</v>
      </c>
      <c r="E15" s="284">
        <v>1133883.3600000001</v>
      </c>
      <c r="F15" s="57">
        <f t="shared" si="0"/>
        <v>160.07885612315201</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89016</v>
      </c>
      <c r="E23" s="56">
        <f t="shared" si="4"/>
        <v>166830.35</v>
      </c>
      <c r="F23" s="57">
        <f t="shared" si="0"/>
        <v>187.41613867169949</v>
      </c>
    </row>
    <row r="24" spans="1:6" ht="12.75" customHeight="1" x14ac:dyDescent="0.2">
      <c r="A24" s="54">
        <v>6131</v>
      </c>
      <c r="B24" s="88" t="s">
        <v>91</v>
      </c>
      <c r="C24" s="55" t="s">
        <v>92</v>
      </c>
      <c r="D24" s="284">
        <v>1828</v>
      </c>
      <c r="E24" s="284">
        <v>5121</v>
      </c>
      <c r="F24" s="57">
        <f t="shared" si="0"/>
        <v>280.14223194748359</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87188</v>
      </c>
      <c r="E27" s="284">
        <v>161709.35</v>
      </c>
      <c r="F27" s="57">
        <f t="shared" si="0"/>
        <v>185.47202596687617</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6672</v>
      </c>
      <c r="E29" s="56">
        <f t="shared" si="5"/>
        <v>30873.46</v>
      </c>
      <c r="F29" s="57">
        <f t="shared" si="0"/>
        <v>462.73171462829737</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6457</v>
      </c>
      <c r="E31" s="284">
        <v>30652.41</v>
      </c>
      <c r="F31" s="57">
        <f t="shared" si="0"/>
        <v>474.71596716741516</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v>215</v>
      </c>
      <c r="E33" s="284">
        <v>221.05</v>
      </c>
      <c r="F33" s="57">
        <f t="shared" si="0"/>
        <v>102.81395348837211</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1553951</v>
      </c>
      <c r="E50" s="60">
        <f>E51+E54+E59+E62+E65+E68+E71+E74+E77</f>
        <v>1291583.6400000001</v>
      </c>
      <c r="F50" s="57">
        <f t="shared" si="0"/>
        <v>83.116111125769095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1241850</v>
      </c>
      <c r="E59" s="56">
        <f t="shared" si="12"/>
        <v>1154900.82</v>
      </c>
      <c r="F59" s="57">
        <f t="shared" si="0"/>
        <v>92.998415267544402</v>
      </c>
    </row>
    <row r="60" spans="1:6" ht="24" x14ac:dyDescent="0.2">
      <c r="A60" s="54">
        <v>6331</v>
      </c>
      <c r="B60" s="100" t="s">
        <v>163</v>
      </c>
      <c r="C60" s="55" t="s">
        <v>164</v>
      </c>
      <c r="D60" s="284">
        <v>1241850</v>
      </c>
      <c r="E60" s="284">
        <v>1154900.82</v>
      </c>
      <c r="F60" s="57">
        <f t="shared" si="0"/>
        <v>92.998415267544402</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60101</v>
      </c>
      <c r="E62" s="56">
        <f t="shared" si="13"/>
        <v>136682.82</v>
      </c>
      <c r="F62" s="57">
        <f t="shared" si="0"/>
        <v>227.42187318014678</v>
      </c>
    </row>
    <row r="63" spans="1:6" ht="12.75" customHeight="1" x14ac:dyDescent="0.2">
      <c r="A63" s="54">
        <v>6341</v>
      </c>
      <c r="B63" s="88" t="s">
        <v>169</v>
      </c>
      <c r="C63" s="55" t="s">
        <v>170</v>
      </c>
      <c r="D63" s="284">
        <v>60101</v>
      </c>
      <c r="E63" s="284">
        <v>16382.82</v>
      </c>
      <c r="F63" s="57">
        <f t="shared" si="0"/>
        <v>27.258814329212495</v>
      </c>
    </row>
    <row r="64" spans="1:6" ht="12.75" customHeight="1" x14ac:dyDescent="0.2">
      <c r="A64" s="54">
        <v>6342</v>
      </c>
      <c r="B64" s="88" t="s">
        <v>171</v>
      </c>
      <c r="C64" s="55" t="s">
        <v>172</v>
      </c>
      <c r="D64" s="284"/>
      <c r="E64" s="284">
        <v>120300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252000</v>
      </c>
      <c r="E74" s="56">
        <f t="shared" si="17"/>
        <v>0</v>
      </c>
      <c r="F74" s="57">
        <f t="shared" si="0"/>
        <v>0</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v>252000</v>
      </c>
      <c r="E76" s="284"/>
      <c r="F76" s="57">
        <f t="shared" si="0"/>
        <v>0</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587676</v>
      </c>
      <c r="E82" s="56">
        <f t="shared" si="19"/>
        <v>411798.73000000004</v>
      </c>
      <c r="F82" s="57">
        <f t="shared" si="0"/>
        <v>70.072408946426265</v>
      </c>
    </row>
    <row r="83" spans="1:6" ht="12.75" customHeight="1" x14ac:dyDescent="0.2">
      <c r="A83" s="54">
        <v>641</v>
      </c>
      <c r="B83" s="88" t="s">
        <v>209</v>
      </c>
      <c r="C83" s="55" t="s">
        <v>210</v>
      </c>
      <c r="D83" s="56">
        <f t="shared" ref="D83:E83" si="20">SUM(D84:D90)</f>
        <v>21</v>
      </c>
      <c r="E83" s="56">
        <f t="shared" si="20"/>
        <v>14.19</v>
      </c>
      <c r="F83" s="57">
        <f t="shared" si="0"/>
        <v>67.571428571428569</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21</v>
      </c>
      <c r="E85" s="284">
        <v>14.19</v>
      </c>
      <c r="F85" s="57">
        <f t="shared" si="0"/>
        <v>67.571428571428569</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587655</v>
      </c>
      <c r="E91" s="56">
        <f t="shared" si="21"/>
        <v>411784.54000000004</v>
      </c>
      <c r="F91" s="57">
        <f t="shared" si="0"/>
        <v>70.072498319592285</v>
      </c>
    </row>
    <row r="92" spans="1:6" ht="12.75" customHeight="1" x14ac:dyDescent="0.2">
      <c r="A92" s="54">
        <v>6421</v>
      </c>
      <c r="B92" s="88" t="s">
        <v>227</v>
      </c>
      <c r="C92" s="55" t="s">
        <v>228</v>
      </c>
      <c r="D92" s="284">
        <v>4511</v>
      </c>
      <c r="E92" s="284">
        <v>1109.7</v>
      </c>
      <c r="F92" s="57">
        <f t="shared" si="0"/>
        <v>24.599866991797828</v>
      </c>
    </row>
    <row r="93" spans="1:6" ht="12.75" customHeight="1" x14ac:dyDescent="0.2">
      <c r="A93" s="54">
        <v>6422</v>
      </c>
      <c r="B93" s="88" t="s">
        <v>229</v>
      </c>
      <c r="C93" s="55" t="s">
        <v>230</v>
      </c>
      <c r="D93" s="284">
        <v>137456</v>
      </c>
      <c r="E93" s="284">
        <v>147309.20000000001</v>
      </c>
      <c r="F93" s="57">
        <f t="shared" si="0"/>
        <v>107.16825747875684</v>
      </c>
    </row>
    <row r="94" spans="1:6" ht="12.75" customHeight="1" x14ac:dyDescent="0.2">
      <c r="A94" s="54">
        <v>6423</v>
      </c>
      <c r="B94" s="88" t="s">
        <v>231</v>
      </c>
      <c r="C94" s="55" t="s">
        <v>232</v>
      </c>
      <c r="D94" s="284">
        <v>444575</v>
      </c>
      <c r="E94" s="284">
        <v>257608.52</v>
      </c>
      <c r="F94" s="57">
        <f t="shared" si="0"/>
        <v>57.944895686891975</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1113</v>
      </c>
      <c r="E97" s="284">
        <v>5757.12</v>
      </c>
      <c r="F97" s="57">
        <f t="shared" si="0"/>
        <v>517.26145552560649</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575681</v>
      </c>
      <c r="E106" s="56">
        <f t="shared" si="23"/>
        <v>325410.25</v>
      </c>
      <c r="F106" s="57">
        <f t="shared" si="0"/>
        <v>56.526140345086951</v>
      </c>
    </row>
    <row r="107" spans="1:6" ht="12.75" customHeight="1" x14ac:dyDescent="0.2">
      <c r="A107" s="54">
        <v>651</v>
      </c>
      <c r="B107" s="88" t="s">
        <v>257</v>
      </c>
      <c r="C107" s="55" t="s">
        <v>258</v>
      </c>
      <c r="D107" s="56">
        <f t="shared" ref="D107:E107" si="24">SUM(D108:D111)</f>
        <v>202042</v>
      </c>
      <c r="E107" s="56">
        <f t="shared" si="24"/>
        <v>217776.09</v>
      </c>
      <c r="F107" s="57">
        <f t="shared" si="0"/>
        <v>107.78753427505173</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v>5025</v>
      </c>
      <c r="E109" s="284">
        <v>12560</v>
      </c>
      <c r="F109" s="57">
        <f t="shared" si="0"/>
        <v>249.95024875621888</v>
      </c>
    </row>
    <row r="110" spans="1:6" ht="12.75" customHeight="1" x14ac:dyDescent="0.2">
      <c r="A110" s="54">
        <v>6513</v>
      </c>
      <c r="B110" s="88" t="s">
        <v>263</v>
      </c>
      <c r="C110" s="55" t="s">
        <v>264</v>
      </c>
      <c r="D110" s="284">
        <v>120</v>
      </c>
      <c r="E110" s="284"/>
      <c r="F110" s="57">
        <f t="shared" si="0"/>
        <v>0</v>
      </c>
    </row>
    <row r="111" spans="1:6" ht="12.75" customHeight="1" x14ac:dyDescent="0.2">
      <c r="A111" s="54">
        <v>6514</v>
      </c>
      <c r="B111" s="88" t="s">
        <v>265</v>
      </c>
      <c r="C111" s="55" t="s">
        <v>266</v>
      </c>
      <c r="D111" s="284">
        <v>196897</v>
      </c>
      <c r="E111" s="284">
        <v>205216.09</v>
      </c>
      <c r="F111" s="57">
        <f t="shared" si="0"/>
        <v>104.2250973859429</v>
      </c>
    </row>
    <row r="112" spans="1:6" ht="12.75" customHeight="1" x14ac:dyDescent="0.2">
      <c r="A112" s="54">
        <v>652</v>
      </c>
      <c r="B112" s="88" t="s">
        <v>267</v>
      </c>
      <c r="C112" s="55" t="s">
        <v>268</v>
      </c>
      <c r="D112" s="56">
        <f t="shared" ref="D112:E112" si="25">SUM(D113:D119)</f>
        <v>14403</v>
      </c>
      <c r="E112" s="56">
        <f t="shared" si="25"/>
        <v>4828.7800000000007</v>
      </c>
      <c r="F112" s="57">
        <f t="shared" si="0"/>
        <v>33.526209817399156</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v>5661</v>
      </c>
      <c r="E114" s="284">
        <v>4720.3900000000003</v>
      </c>
      <c r="F114" s="57">
        <f t="shared" si="0"/>
        <v>83.38438438438439</v>
      </c>
    </row>
    <row r="115" spans="1:6" ht="12.75" customHeight="1" x14ac:dyDescent="0.2">
      <c r="A115" s="54">
        <v>6524</v>
      </c>
      <c r="B115" s="88" t="s">
        <v>273</v>
      </c>
      <c r="C115" s="55" t="s">
        <v>274</v>
      </c>
      <c r="D115" s="284">
        <v>2965</v>
      </c>
      <c r="E115" s="284">
        <v>108.39</v>
      </c>
      <c r="F115" s="57">
        <f t="shared" si="0"/>
        <v>3.6556492411467114</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5777</v>
      </c>
      <c r="E117" s="284"/>
      <c r="F117" s="57">
        <f t="shared" si="0"/>
        <v>0</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359236</v>
      </c>
      <c r="E120" s="56">
        <f t="shared" si="26"/>
        <v>102805.38</v>
      </c>
      <c r="F120" s="57">
        <f t="shared" si="0"/>
        <v>28.617783295660793</v>
      </c>
    </row>
    <row r="121" spans="1:6" ht="12.75" customHeight="1" x14ac:dyDescent="0.2">
      <c r="A121" s="54">
        <v>6531</v>
      </c>
      <c r="B121" s="88" t="s">
        <v>285</v>
      </c>
      <c r="C121" s="55" t="s">
        <v>286</v>
      </c>
      <c r="D121" s="284">
        <v>356852</v>
      </c>
      <c r="E121" s="284">
        <v>77881.5</v>
      </c>
      <c r="F121" s="57">
        <f t="shared" si="0"/>
        <v>21.82459394931232</v>
      </c>
    </row>
    <row r="122" spans="1:6" ht="12.75" customHeight="1" x14ac:dyDescent="0.2">
      <c r="A122" s="54">
        <v>6532</v>
      </c>
      <c r="B122" s="88" t="s">
        <v>287</v>
      </c>
      <c r="C122" s="55" t="s">
        <v>288</v>
      </c>
      <c r="D122" s="284">
        <v>2384</v>
      </c>
      <c r="E122" s="284">
        <v>24923.88</v>
      </c>
      <c r="F122" s="57">
        <f t="shared" si="0"/>
        <v>1045.4647651006712</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14317</v>
      </c>
      <c r="E124" s="56">
        <f t="shared" si="27"/>
        <v>17255.330000000002</v>
      </c>
      <c r="F124" s="57">
        <f t="shared" si="0"/>
        <v>120.52336383320529</v>
      </c>
    </row>
    <row r="125" spans="1:6" ht="12.75" customHeight="1" x14ac:dyDescent="0.2">
      <c r="A125" s="54">
        <v>661</v>
      </c>
      <c r="B125" s="100" t="s">
        <v>293</v>
      </c>
      <c r="C125" s="55" t="s">
        <v>294</v>
      </c>
      <c r="D125" s="56">
        <f t="shared" ref="D125:E125" si="28">SUM(D126:D127)</f>
        <v>14317</v>
      </c>
      <c r="E125" s="56">
        <f t="shared" si="28"/>
        <v>17255.330000000002</v>
      </c>
      <c r="F125" s="57">
        <f t="shared" si="0"/>
        <v>120.52336383320529</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14317</v>
      </c>
      <c r="E127" s="284">
        <v>17255.330000000002</v>
      </c>
      <c r="F127" s="57">
        <f t="shared" si="0"/>
        <v>120.52336383320529</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3628959</v>
      </c>
      <c r="E151" s="56">
        <f t="shared" si="35"/>
        <v>4039795.96</v>
      </c>
      <c r="F151" s="57">
        <f t="shared" si="31"/>
        <v>111.32106921020602</v>
      </c>
    </row>
    <row r="152" spans="1:6" ht="12.75" customHeight="1" x14ac:dyDescent="0.2">
      <c r="A152" s="54">
        <v>31</v>
      </c>
      <c r="B152" s="88" t="s">
        <v>346</v>
      </c>
      <c r="C152" s="55" t="s">
        <v>347</v>
      </c>
      <c r="D152" s="56">
        <f t="shared" ref="D152:E152" si="36">D153+D158+D159</f>
        <v>618999</v>
      </c>
      <c r="E152" s="56">
        <f t="shared" si="36"/>
        <v>631838.3600000001</v>
      </c>
      <c r="F152" s="57">
        <f t="shared" si="31"/>
        <v>102.07421336706524</v>
      </c>
    </row>
    <row r="153" spans="1:6" ht="12.75" customHeight="1" x14ac:dyDescent="0.2">
      <c r="A153" s="54">
        <v>311</v>
      </c>
      <c r="B153" s="88" t="s">
        <v>348</v>
      </c>
      <c r="C153" s="55" t="s">
        <v>349</v>
      </c>
      <c r="D153" s="56">
        <f t="shared" ref="D153:E153" si="37">SUM(D154:D157)</f>
        <v>518892</v>
      </c>
      <c r="E153" s="56">
        <f t="shared" si="37"/>
        <v>529912.67000000004</v>
      </c>
      <c r="F153" s="57">
        <f t="shared" si="31"/>
        <v>102.12388512445752</v>
      </c>
    </row>
    <row r="154" spans="1:6" ht="12.75" customHeight="1" x14ac:dyDescent="0.2">
      <c r="A154" s="54">
        <v>3111</v>
      </c>
      <c r="B154" s="88" t="s">
        <v>350</v>
      </c>
      <c r="C154" s="55" t="s">
        <v>351</v>
      </c>
      <c r="D154" s="284">
        <v>518892</v>
      </c>
      <c r="E154" s="284">
        <v>529912.67000000004</v>
      </c>
      <c r="F154" s="57">
        <f t="shared" si="31"/>
        <v>102.12388512445752</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14490</v>
      </c>
      <c r="E158" s="284">
        <v>14490</v>
      </c>
      <c r="F158" s="57">
        <f t="shared" si="31"/>
        <v>100</v>
      </c>
    </row>
    <row r="159" spans="1:6" ht="12.75" customHeight="1" x14ac:dyDescent="0.2">
      <c r="A159" s="54">
        <v>313</v>
      </c>
      <c r="B159" s="88" t="s">
        <v>360</v>
      </c>
      <c r="C159" s="55" t="s">
        <v>361</v>
      </c>
      <c r="D159" s="56">
        <f t="shared" ref="D159:E159" si="38">SUM(D160:D162)</f>
        <v>85617</v>
      </c>
      <c r="E159" s="56">
        <f t="shared" si="38"/>
        <v>87435.69</v>
      </c>
      <c r="F159" s="57">
        <f t="shared" si="31"/>
        <v>102.12421598514314</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85617</v>
      </c>
      <c r="E161" s="284">
        <v>87435.69</v>
      </c>
      <c r="F161" s="57">
        <f t="shared" si="31"/>
        <v>102.12421598514314</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1109614</v>
      </c>
      <c r="E163" s="56">
        <f t="shared" si="39"/>
        <v>981864.86999999988</v>
      </c>
      <c r="F163" s="57">
        <f t="shared" si="31"/>
        <v>88.487065772421744</v>
      </c>
    </row>
    <row r="164" spans="1:6" ht="12.75" customHeight="1" x14ac:dyDescent="0.2">
      <c r="A164" s="54">
        <v>321</v>
      </c>
      <c r="B164" s="88" t="s">
        <v>369</v>
      </c>
      <c r="C164" s="55" t="s">
        <v>370</v>
      </c>
      <c r="D164" s="56">
        <f t="shared" ref="D164:E164" si="40">SUM(D165:D168)</f>
        <v>9875</v>
      </c>
      <c r="E164" s="56">
        <f t="shared" si="40"/>
        <v>20275.830000000002</v>
      </c>
      <c r="F164" s="57">
        <f t="shared" si="31"/>
        <v>205.3248607594937</v>
      </c>
    </row>
    <row r="165" spans="1:6" ht="12.75" customHeight="1" x14ac:dyDescent="0.2">
      <c r="A165" s="54">
        <v>3211</v>
      </c>
      <c r="B165" s="88" t="s">
        <v>371</v>
      </c>
      <c r="C165" s="55" t="s">
        <v>372</v>
      </c>
      <c r="D165" s="284">
        <v>814</v>
      </c>
      <c r="E165" s="284">
        <v>2700.83</v>
      </c>
      <c r="F165" s="57">
        <f t="shared" si="31"/>
        <v>331.79729729729729</v>
      </c>
    </row>
    <row r="166" spans="1:6" ht="12.75" customHeight="1" x14ac:dyDescent="0.2">
      <c r="A166" s="54">
        <v>3212</v>
      </c>
      <c r="B166" s="88" t="s">
        <v>373</v>
      </c>
      <c r="C166" s="55" t="s">
        <v>374</v>
      </c>
      <c r="D166" s="284">
        <v>1848</v>
      </c>
      <c r="E166" s="284">
        <v>1232</v>
      </c>
      <c r="F166" s="57">
        <f t="shared" si="31"/>
        <v>66.666666666666657</v>
      </c>
    </row>
    <row r="167" spans="1:6" ht="12.75" customHeight="1" x14ac:dyDescent="0.2">
      <c r="A167" s="54">
        <v>3213</v>
      </c>
      <c r="B167" s="88" t="s">
        <v>375</v>
      </c>
      <c r="C167" s="55" t="s">
        <v>376</v>
      </c>
      <c r="D167" s="284">
        <v>675</v>
      </c>
      <c r="E167" s="284">
        <v>2875</v>
      </c>
      <c r="F167" s="57">
        <f t="shared" si="31"/>
        <v>425.92592592592598</v>
      </c>
    </row>
    <row r="168" spans="1:6" ht="12.75" customHeight="1" x14ac:dyDescent="0.2">
      <c r="A168" s="54">
        <v>3214</v>
      </c>
      <c r="B168" s="88" t="s">
        <v>377</v>
      </c>
      <c r="C168" s="55" t="s">
        <v>378</v>
      </c>
      <c r="D168" s="284">
        <v>6538</v>
      </c>
      <c r="E168" s="284">
        <v>13468</v>
      </c>
      <c r="F168" s="57">
        <f t="shared" si="31"/>
        <v>205.99571734475376</v>
      </c>
    </row>
    <row r="169" spans="1:6" ht="12.75" customHeight="1" x14ac:dyDescent="0.2">
      <c r="A169" s="54">
        <v>322</v>
      </c>
      <c r="B169" s="88" t="s">
        <v>379</v>
      </c>
      <c r="C169" s="55" t="s">
        <v>380</v>
      </c>
      <c r="D169" s="56">
        <f t="shared" ref="D169:E169" si="41">SUM(D170:D176)</f>
        <v>219783</v>
      </c>
      <c r="E169" s="56">
        <f t="shared" si="41"/>
        <v>222928.75999999998</v>
      </c>
      <c r="F169" s="57">
        <f t="shared" si="31"/>
        <v>101.43130269402091</v>
      </c>
    </row>
    <row r="170" spans="1:6" ht="12.75" customHeight="1" x14ac:dyDescent="0.2">
      <c r="A170" s="54">
        <v>3221</v>
      </c>
      <c r="B170" s="88" t="s">
        <v>381</v>
      </c>
      <c r="C170" s="55" t="s">
        <v>382</v>
      </c>
      <c r="D170" s="284">
        <v>18854</v>
      </c>
      <c r="E170" s="284">
        <v>13366.08</v>
      </c>
      <c r="F170" s="57">
        <f t="shared" si="31"/>
        <v>70.89254269651002</v>
      </c>
    </row>
    <row r="171" spans="1:6" ht="12.75" customHeight="1" x14ac:dyDescent="0.2">
      <c r="A171" s="54">
        <v>3222</v>
      </c>
      <c r="B171" s="88" t="s">
        <v>383</v>
      </c>
      <c r="C171" s="55" t="s">
        <v>384</v>
      </c>
      <c r="D171" s="284"/>
      <c r="E171" s="284">
        <v>1500</v>
      </c>
      <c r="F171" s="57" t="str">
        <f t="shared" si="31"/>
        <v>-</v>
      </c>
    </row>
    <row r="172" spans="1:6" ht="12.75" customHeight="1" x14ac:dyDescent="0.2">
      <c r="A172" s="54">
        <v>3223</v>
      </c>
      <c r="B172" s="88" t="s">
        <v>385</v>
      </c>
      <c r="C172" s="55" t="s">
        <v>386</v>
      </c>
      <c r="D172" s="284">
        <v>149494</v>
      </c>
      <c r="E172" s="284">
        <v>179160.69</v>
      </c>
      <c r="F172" s="57">
        <f t="shared" si="31"/>
        <v>119.84473624359507</v>
      </c>
    </row>
    <row r="173" spans="1:6" ht="12.75" customHeight="1" x14ac:dyDescent="0.2">
      <c r="A173" s="54">
        <v>3224</v>
      </c>
      <c r="B173" s="88" t="s">
        <v>387</v>
      </c>
      <c r="C173" s="55" t="s">
        <v>388</v>
      </c>
      <c r="D173" s="284">
        <v>47443</v>
      </c>
      <c r="E173" s="284">
        <v>22501.31</v>
      </c>
      <c r="F173" s="57">
        <f t="shared" si="31"/>
        <v>47.428092658558697</v>
      </c>
    </row>
    <row r="174" spans="1:6" ht="12.75" customHeight="1" x14ac:dyDescent="0.2">
      <c r="A174" s="54">
        <v>3225</v>
      </c>
      <c r="B174" s="88" t="s">
        <v>389</v>
      </c>
      <c r="C174" s="55" t="s">
        <v>390</v>
      </c>
      <c r="D174" s="284">
        <v>2592</v>
      </c>
      <c r="E174" s="284">
        <v>5425.68</v>
      </c>
      <c r="F174" s="57">
        <f t="shared" si="31"/>
        <v>209.3240740740741</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1400</v>
      </c>
      <c r="E176" s="284">
        <v>975</v>
      </c>
      <c r="F176" s="57">
        <f t="shared" si="31"/>
        <v>69.642857142857139</v>
      </c>
    </row>
    <row r="177" spans="1:6" ht="12.75" customHeight="1" x14ac:dyDescent="0.2">
      <c r="A177" s="54">
        <v>323</v>
      </c>
      <c r="B177" s="88" t="s">
        <v>395</v>
      </c>
      <c r="C177" s="55" t="s">
        <v>396</v>
      </c>
      <c r="D177" s="56">
        <f t="shared" ref="D177:E177" si="42">SUM(D178:D186)</f>
        <v>626637</v>
      </c>
      <c r="E177" s="56">
        <f t="shared" si="42"/>
        <v>614123.22</v>
      </c>
      <c r="F177" s="57">
        <f t="shared" si="31"/>
        <v>98.003025675151633</v>
      </c>
    </row>
    <row r="178" spans="1:6" ht="12.75" customHeight="1" x14ac:dyDescent="0.2">
      <c r="A178" s="54">
        <v>3231</v>
      </c>
      <c r="B178" s="88" t="s">
        <v>397</v>
      </c>
      <c r="C178" s="55" t="s">
        <v>398</v>
      </c>
      <c r="D178" s="284">
        <v>9355</v>
      </c>
      <c r="E178" s="284">
        <v>11345.65</v>
      </c>
      <c r="F178" s="57">
        <f t="shared" si="31"/>
        <v>121.2789951897381</v>
      </c>
    </row>
    <row r="179" spans="1:6" ht="12.75" customHeight="1" x14ac:dyDescent="0.2">
      <c r="A179" s="54">
        <v>3232</v>
      </c>
      <c r="B179" s="88" t="s">
        <v>399</v>
      </c>
      <c r="C179" s="55" t="s">
        <v>400</v>
      </c>
      <c r="D179" s="284">
        <v>85455</v>
      </c>
      <c r="E179" s="284">
        <v>60728.18</v>
      </c>
      <c r="F179" s="57">
        <f t="shared" si="31"/>
        <v>71.064513486630389</v>
      </c>
    </row>
    <row r="180" spans="1:6" ht="12.75" customHeight="1" x14ac:dyDescent="0.2">
      <c r="A180" s="54">
        <v>3233</v>
      </c>
      <c r="B180" s="88" t="s">
        <v>401</v>
      </c>
      <c r="C180" s="55" t="s">
        <v>402</v>
      </c>
      <c r="D180" s="284">
        <v>75167</v>
      </c>
      <c r="E180" s="284">
        <v>39969.19</v>
      </c>
      <c r="F180" s="57">
        <f t="shared" si="31"/>
        <v>53.173852887570348</v>
      </c>
    </row>
    <row r="181" spans="1:6" ht="12.75" customHeight="1" x14ac:dyDescent="0.2">
      <c r="A181" s="54">
        <v>3234</v>
      </c>
      <c r="B181" s="88" t="s">
        <v>403</v>
      </c>
      <c r="C181" s="55" t="s">
        <v>404</v>
      </c>
      <c r="D181" s="284">
        <v>63789</v>
      </c>
      <c r="E181" s="284">
        <v>143770.44</v>
      </c>
      <c r="F181" s="57">
        <f t="shared" si="31"/>
        <v>225.38437661665807</v>
      </c>
    </row>
    <row r="182" spans="1:6" ht="12.75" customHeight="1" x14ac:dyDescent="0.2">
      <c r="A182" s="54">
        <v>3235</v>
      </c>
      <c r="B182" s="88" t="s">
        <v>405</v>
      </c>
      <c r="C182" s="55" t="s">
        <v>406</v>
      </c>
      <c r="D182" s="284">
        <v>42938</v>
      </c>
      <c r="E182" s="284">
        <v>61592.07</v>
      </c>
      <c r="F182" s="57">
        <f t="shared" si="31"/>
        <v>143.44419861195212</v>
      </c>
    </row>
    <row r="183" spans="1:6" ht="12.75" customHeight="1" x14ac:dyDescent="0.2">
      <c r="A183" s="54">
        <v>3236</v>
      </c>
      <c r="B183" s="88" t="s">
        <v>407</v>
      </c>
      <c r="C183" s="55" t="s">
        <v>408</v>
      </c>
      <c r="D183" s="284">
        <v>11945</v>
      </c>
      <c r="E183" s="284">
        <v>8900.0499999999993</v>
      </c>
      <c r="F183" s="57">
        <f t="shared" si="31"/>
        <v>74.508580996232737</v>
      </c>
    </row>
    <row r="184" spans="1:6" ht="12.75" customHeight="1" x14ac:dyDescent="0.2">
      <c r="A184" s="54">
        <v>3237</v>
      </c>
      <c r="B184" s="88" t="s">
        <v>409</v>
      </c>
      <c r="C184" s="55" t="s">
        <v>410</v>
      </c>
      <c r="D184" s="284">
        <v>215515</v>
      </c>
      <c r="E184" s="284">
        <v>177780.66</v>
      </c>
      <c r="F184" s="57">
        <f t="shared" si="31"/>
        <v>82.491084147275131</v>
      </c>
    </row>
    <row r="185" spans="1:6" ht="12.75" customHeight="1" x14ac:dyDescent="0.2">
      <c r="A185" s="54">
        <v>3238</v>
      </c>
      <c r="B185" s="88" t="s">
        <v>411</v>
      </c>
      <c r="C185" s="55" t="s">
        <v>412</v>
      </c>
      <c r="D185" s="284">
        <v>21604</v>
      </c>
      <c r="E185" s="284">
        <v>13624.35</v>
      </c>
      <c r="F185" s="57">
        <f t="shared" si="31"/>
        <v>63.064015922977227</v>
      </c>
    </row>
    <row r="186" spans="1:6" ht="12.75" customHeight="1" x14ac:dyDescent="0.2">
      <c r="A186" s="54">
        <v>3239</v>
      </c>
      <c r="B186" s="88" t="s">
        <v>413</v>
      </c>
      <c r="C186" s="55" t="s">
        <v>414</v>
      </c>
      <c r="D186" s="284">
        <v>100869</v>
      </c>
      <c r="E186" s="284">
        <v>96412.63</v>
      </c>
      <c r="F186" s="57">
        <f t="shared" si="31"/>
        <v>95.582022226848679</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253319</v>
      </c>
      <c r="E188" s="56">
        <f t="shared" si="43"/>
        <v>124537.06</v>
      </c>
      <c r="F188" s="57">
        <f t="shared" si="31"/>
        <v>49.162147332020098</v>
      </c>
    </row>
    <row r="189" spans="1:6" ht="12.75" customHeight="1" x14ac:dyDescent="0.2">
      <c r="A189" s="54">
        <v>3291</v>
      </c>
      <c r="B189" s="229" t="s">
        <v>419</v>
      </c>
      <c r="C189" s="55" t="s">
        <v>420</v>
      </c>
      <c r="D189" s="284">
        <v>128810</v>
      </c>
      <c r="E189" s="284">
        <v>21441.97</v>
      </c>
      <c r="F189" s="57">
        <f t="shared" si="31"/>
        <v>16.646199829205806</v>
      </c>
    </row>
    <row r="190" spans="1:6" ht="12.75" customHeight="1" x14ac:dyDescent="0.2">
      <c r="A190" s="54">
        <v>3292</v>
      </c>
      <c r="B190" s="88" t="s">
        <v>421</v>
      </c>
      <c r="C190" s="55" t="s">
        <v>422</v>
      </c>
      <c r="D190" s="284">
        <v>41310</v>
      </c>
      <c r="E190" s="284">
        <v>41985.3</v>
      </c>
      <c r="F190" s="57">
        <f t="shared" si="31"/>
        <v>101.63471314451706</v>
      </c>
    </row>
    <row r="191" spans="1:6" ht="12.75" customHeight="1" x14ac:dyDescent="0.2">
      <c r="A191" s="54">
        <v>3293</v>
      </c>
      <c r="B191" s="88" t="s">
        <v>423</v>
      </c>
      <c r="C191" s="55" t="s">
        <v>424</v>
      </c>
      <c r="D191" s="284">
        <v>28256</v>
      </c>
      <c r="E191" s="284">
        <v>27409.97</v>
      </c>
      <c r="F191" s="57">
        <f t="shared" si="31"/>
        <v>97.005839467723675</v>
      </c>
    </row>
    <row r="192" spans="1:6" ht="12.75" customHeight="1" x14ac:dyDescent="0.2">
      <c r="A192" s="54">
        <v>3294</v>
      </c>
      <c r="B192" s="88" t="s">
        <v>425</v>
      </c>
      <c r="C192" s="55" t="s">
        <v>426</v>
      </c>
      <c r="D192" s="284">
        <v>4500</v>
      </c>
      <c r="E192" s="284">
        <v>4500</v>
      </c>
      <c r="F192" s="57">
        <f t="shared" si="31"/>
        <v>100</v>
      </c>
    </row>
    <row r="193" spans="1:6" ht="12.75" customHeight="1" x14ac:dyDescent="0.2">
      <c r="A193" s="54">
        <v>3295</v>
      </c>
      <c r="B193" s="88" t="s">
        <v>427</v>
      </c>
      <c r="C193" s="55" t="s">
        <v>428</v>
      </c>
      <c r="D193" s="284">
        <v>8923</v>
      </c>
      <c r="E193" s="284">
        <v>3906.56</v>
      </c>
      <c r="F193" s="57">
        <f t="shared" si="31"/>
        <v>43.780791213717357</v>
      </c>
    </row>
    <row r="194" spans="1:6" ht="12.75" customHeight="1" x14ac:dyDescent="0.2">
      <c r="A194" s="54" t="s">
        <v>429</v>
      </c>
      <c r="B194" s="88" t="s">
        <v>430</v>
      </c>
      <c r="C194" s="55" t="s">
        <v>429</v>
      </c>
      <c r="D194" s="284"/>
      <c r="E194" s="284">
        <v>200</v>
      </c>
      <c r="F194" s="57" t="str">
        <f t="shared" si="31"/>
        <v>-</v>
      </c>
    </row>
    <row r="195" spans="1:6" ht="12.75" customHeight="1" x14ac:dyDescent="0.2">
      <c r="A195" s="54">
        <v>3299</v>
      </c>
      <c r="B195" s="88" t="s">
        <v>431</v>
      </c>
      <c r="C195" s="55" t="s">
        <v>432</v>
      </c>
      <c r="D195" s="284">
        <v>41520</v>
      </c>
      <c r="E195" s="284">
        <v>25093.26</v>
      </c>
      <c r="F195" s="57">
        <f t="shared" si="31"/>
        <v>60.436560693641617</v>
      </c>
    </row>
    <row r="196" spans="1:6" ht="12.75" customHeight="1" x14ac:dyDescent="0.2">
      <c r="A196" s="54">
        <v>34</v>
      </c>
      <c r="B196" s="229" t="s">
        <v>433</v>
      </c>
      <c r="C196" s="55" t="s">
        <v>434</v>
      </c>
      <c r="D196" s="56">
        <f t="shared" ref="D196:E196" si="44">D197+D202+D210</f>
        <v>60482</v>
      </c>
      <c r="E196" s="56">
        <f t="shared" si="44"/>
        <v>136721.72</v>
      </c>
      <c r="F196" s="57">
        <f t="shared" si="31"/>
        <v>226.05356965708805</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47832</v>
      </c>
      <c r="E202" s="56">
        <f t="shared" si="46"/>
        <v>122050.44</v>
      </c>
      <c r="F202" s="57">
        <f t="shared" si="31"/>
        <v>255.16482689412948</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v>46344</v>
      </c>
      <c r="E204" s="284">
        <v>121306.73</v>
      </c>
      <c r="F204" s="57">
        <f t="shared" si="31"/>
        <v>261.75282668738134</v>
      </c>
    </row>
    <row r="205" spans="1:6" ht="24" x14ac:dyDescent="0.2">
      <c r="A205" s="54">
        <v>3423</v>
      </c>
      <c r="B205" s="229" t="s">
        <v>451</v>
      </c>
      <c r="C205" s="55" t="s">
        <v>452</v>
      </c>
      <c r="D205" s="284">
        <v>1488</v>
      </c>
      <c r="E205" s="284">
        <v>743.71</v>
      </c>
      <c r="F205" s="57">
        <f t="shared" si="31"/>
        <v>49.980510752688176</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12650</v>
      </c>
      <c r="E210" s="56">
        <f t="shared" si="47"/>
        <v>14671.28</v>
      </c>
      <c r="F210" s="57">
        <f t="shared" si="31"/>
        <v>115.97849802371543</v>
      </c>
    </row>
    <row r="211" spans="1:6" ht="12.75" customHeight="1" x14ac:dyDescent="0.2">
      <c r="A211" s="54">
        <v>3431</v>
      </c>
      <c r="B211" s="229" t="s">
        <v>463</v>
      </c>
      <c r="C211" s="55" t="s">
        <v>464</v>
      </c>
      <c r="D211" s="284">
        <v>7650</v>
      </c>
      <c r="E211" s="284">
        <v>9671.2800000000007</v>
      </c>
      <c r="F211" s="57">
        <f t="shared" si="31"/>
        <v>126.42196078431374</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v>5000</v>
      </c>
      <c r="E214" s="284">
        <v>5000</v>
      </c>
      <c r="F214" s="57">
        <f t="shared" si="31"/>
        <v>100</v>
      </c>
    </row>
    <row r="215" spans="1:6" ht="12.75" customHeight="1" x14ac:dyDescent="0.2">
      <c r="A215" s="54">
        <v>35</v>
      </c>
      <c r="B215" s="88" t="s">
        <v>471</v>
      </c>
      <c r="C215" s="55" t="s">
        <v>472</v>
      </c>
      <c r="D215" s="56">
        <f t="shared" ref="D215:E215" si="48">D216+D219+D223</f>
        <v>103147</v>
      </c>
      <c r="E215" s="56">
        <f t="shared" si="48"/>
        <v>243283.84</v>
      </c>
      <c r="F215" s="57">
        <f t="shared" si="31"/>
        <v>235.86128535003442</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103147</v>
      </c>
      <c r="E219" s="56">
        <f t="shared" si="50"/>
        <v>243283.84</v>
      </c>
      <c r="F219" s="57">
        <f t="shared" si="31"/>
        <v>235.86128535003442</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103147</v>
      </c>
      <c r="E222" s="284">
        <v>243283.84</v>
      </c>
      <c r="F222" s="57">
        <f t="shared" si="31"/>
        <v>235.86128535003442</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119367</v>
      </c>
      <c r="E224" s="56">
        <f t="shared" si="51"/>
        <v>106533.18</v>
      </c>
      <c r="F224" s="57">
        <f t="shared" ref="F224:F235" si="52">IF(D224&lt;&gt;0,IF(E224/D224&gt;=100,"&gt;&gt;100",E224/D224*100),"-")</f>
        <v>89.248435497247982</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45417</v>
      </c>
      <c r="E231" s="56">
        <f t="shared" si="55"/>
        <v>0</v>
      </c>
      <c r="F231" s="57">
        <f t="shared" si="52"/>
        <v>0</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v>45417</v>
      </c>
      <c r="E233" s="284"/>
      <c r="F233" s="57">
        <f t="shared" si="52"/>
        <v>0</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73950</v>
      </c>
      <c r="E236" s="56">
        <f t="shared" si="56"/>
        <v>106533.18</v>
      </c>
      <c r="F236" s="57">
        <f t="shared" ref="F236:F239" si="57">IF(D236&lt;&gt;0,IF(E236/D236&gt;=100,"&gt;&gt;100",E236/D236*100),"-")</f>
        <v>144.06109533468558</v>
      </c>
    </row>
    <row r="237" spans="1:6" ht="12.75" customHeight="1" x14ac:dyDescent="0.2">
      <c r="A237" s="54" t="s">
        <v>515</v>
      </c>
      <c r="B237" s="88" t="s">
        <v>516</v>
      </c>
      <c r="C237" s="55" t="s">
        <v>515</v>
      </c>
      <c r="D237" s="284">
        <v>73950</v>
      </c>
      <c r="E237" s="284">
        <v>106533.18</v>
      </c>
      <c r="F237" s="57">
        <f t="shared" si="57"/>
        <v>144.06109533468558</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772977</v>
      </c>
      <c r="E252" s="56">
        <f t="shared" si="63"/>
        <v>1016292.1299999999</v>
      </c>
      <c r="F252" s="57">
        <f t="shared" ref="F252:F258" si="64">IF(D252&lt;&gt;0,IF(E252/D252&gt;=100,"&gt;&gt;100",E252/D252*100),"-")</f>
        <v>131.47766751145247</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772977</v>
      </c>
      <c r="E259" s="56">
        <f t="shared" si="66"/>
        <v>1016292.1299999999</v>
      </c>
      <c r="F259" s="57">
        <f t="shared" ref="F259:F262" si="67">IF(D259&lt;&gt;0,IF(E259/D259&gt;=100,"&gt;&gt;100",E259/D259*100),"-")</f>
        <v>131.47766751145247</v>
      </c>
    </row>
    <row r="260" spans="1:6" ht="12.75" customHeight="1" x14ac:dyDescent="0.2">
      <c r="A260" s="54">
        <v>3721</v>
      </c>
      <c r="B260" s="88" t="s">
        <v>557</v>
      </c>
      <c r="C260" s="55" t="s">
        <v>558</v>
      </c>
      <c r="D260" s="284">
        <v>156600</v>
      </c>
      <c r="E260" s="284">
        <v>165245.43</v>
      </c>
      <c r="F260" s="57">
        <f t="shared" si="67"/>
        <v>105.52070881226052</v>
      </c>
    </row>
    <row r="261" spans="1:6" ht="12.75" customHeight="1" x14ac:dyDescent="0.2">
      <c r="A261" s="54">
        <v>3722</v>
      </c>
      <c r="B261" s="88" t="s">
        <v>559</v>
      </c>
      <c r="C261" s="55" t="s">
        <v>560</v>
      </c>
      <c r="D261" s="284">
        <v>616377</v>
      </c>
      <c r="E261" s="284">
        <v>851046.7</v>
      </c>
      <c r="F261" s="57">
        <f t="shared" si="67"/>
        <v>138.07242969805816</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844373</v>
      </c>
      <c r="E263" s="56">
        <f t="shared" si="68"/>
        <v>923261.86</v>
      </c>
      <c r="F263" s="57">
        <f t="shared" ref="F263:F267" si="69">IF(D263&lt;&gt;0,IF(E263/D263&gt;=100,"&gt;&gt;100",E263/D263*100),"-")</f>
        <v>109.34289229996696</v>
      </c>
    </row>
    <row r="264" spans="1:6" ht="12.75" customHeight="1" x14ac:dyDescent="0.2">
      <c r="A264" s="54">
        <v>381</v>
      </c>
      <c r="B264" s="88" t="s">
        <v>565</v>
      </c>
      <c r="C264" s="55" t="s">
        <v>566</v>
      </c>
      <c r="D264" s="56">
        <f t="shared" ref="D264:E264" si="70">SUM(D265:D267)</f>
        <v>504158</v>
      </c>
      <c r="E264" s="56">
        <f t="shared" si="70"/>
        <v>512170.19</v>
      </c>
      <c r="F264" s="57">
        <f t="shared" si="69"/>
        <v>101.58922202960183</v>
      </c>
    </row>
    <row r="265" spans="1:6" ht="12.75" customHeight="1" x14ac:dyDescent="0.2">
      <c r="A265" s="54">
        <v>3811</v>
      </c>
      <c r="B265" s="88" t="s">
        <v>567</v>
      </c>
      <c r="C265" s="55" t="s">
        <v>568</v>
      </c>
      <c r="D265" s="284">
        <v>504158</v>
      </c>
      <c r="E265" s="284">
        <v>512170.19</v>
      </c>
      <c r="F265" s="57">
        <f t="shared" si="69"/>
        <v>101.58922202960183</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10000</v>
      </c>
      <c r="E268" s="56">
        <f t="shared" si="71"/>
        <v>0</v>
      </c>
      <c r="F268" s="57">
        <f t="shared" ref="F268:F272" si="72">IF(D268&lt;&gt;0,IF(E268/D268&gt;=100,"&gt;&gt;100",E268/D268*100),"-")</f>
        <v>0</v>
      </c>
    </row>
    <row r="269" spans="1:6" ht="12.75" customHeight="1" x14ac:dyDescent="0.2">
      <c r="A269" s="54">
        <v>3821</v>
      </c>
      <c r="B269" s="88" t="s">
        <v>575</v>
      </c>
      <c r="C269" s="55" t="s">
        <v>576</v>
      </c>
      <c r="D269" s="284">
        <v>10000</v>
      </c>
      <c r="E269" s="284"/>
      <c r="F269" s="57">
        <f t="shared" si="72"/>
        <v>0</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6667</v>
      </c>
      <c r="E273" s="56">
        <f t="shared" si="73"/>
        <v>0</v>
      </c>
      <c r="F273" s="57">
        <f t="shared" ref="F273:F284" si="74">IF(D273&lt;&gt;0,IF(E273/D273&gt;=100,"&gt;&gt;100",E273/D273*100),"-")</f>
        <v>0</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v>6667</v>
      </c>
      <c r="E278" s="284"/>
      <c r="F278" s="57">
        <f t="shared" si="74"/>
        <v>0</v>
      </c>
    </row>
    <row r="279" spans="1:6" ht="12.75" customHeight="1" x14ac:dyDescent="0.2">
      <c r="A279" s="54">
        <v>386</v>
      </c>
      <c r="B279" s="100" t="s">
        <v>594</v>
      </c>
      <c r="C279" s="55" t="s">
        <v>595</v>
      </c>
      <c r="D279" s="56">
        <f t="shared" ref="D279:E279" si="75">SUM(D280:D284)</f>
        <v>323548</v>
      </c>
      <c r="E279" s="56">
        <f t="shared" si="75"/>
        <v>411091.67</v>
      </c>
      <c r="F279" s="57">
        <f t="shared" si="74"/>
        <v>127.05739797495271</v>
      </c>
    </row>
    <row r="280" spans="1:6" ht="24" x14ac:dyDescent="0.2">
      <c r="A280" s="54">
        <v>3861</v>
      </c>
      <c r="B280" s="88" t="s">
        <v>596</v>
      </c>
      <c r="C280" s="55" t="s">
        <v>597</v>
      </c>
      <c r="D280" s="284">
        <v>323548</v>
      </c>
      <c r="E280" s="284">
        <v>411091.67</v>
      </c>
      <c r="F280" s="57">
        <f t="shared" si="74"/>
        <v>127.05739797495271</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3628959</v>
      </c>
      <c r="E289" s="56">
        <f t="shared" si="79"/>
        <v>4039795.96</v>
      </c>
      <c r="F289" s="57">
        <f t="shared" si="76"/>
        <v>111.32106921020602</v>
      </c>
    </row>
    <row r="290" spans="1:6" ht="12.75" customHeight="1" x14ac:dyDescent="0.2">
      <c r="A290" s="54" t="s">
        <v>606</v>
      </c>
      <c r="B290" s="88" t="s">
        <v>617</v>
      </c>
      <c r="C290" s="55" t="s">
        <v>618</v>
      </c>
      <c r="D290" s="56">
        <f>IF(D6&gt;=D289,D6-D289,0)</f>
        <v>2863618</v>
      </c>
      <c r="E290" s="56">
        <f>IF(E6&gt;=E289,E6-E289,0)</f>
        <v>2949410.8299999991</v>
      </c>
      <c r="F290" s="57">
        <f t="shared" si="76"/>
        <v>102.99595930742156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v>0.01</v>
      </c>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2403721</v>
      </c>
      <c r="E298" s="56">
        <f t="shared" si="80"/>
        <v>183085.56</v>
      </c>
      <c r="F298" s="57">
        <f t="shared" ref="F298:F418" si="81">IF(D298&lt;&gt;0,IF(E298/D298&gt;=100,"&gt;&gt;100",E298/D298*100),"-")</f>
        <v>7.616755854776823</v>
      </c>
    </row>
    <row r="299" spans="1:6" ht="12.75" customHeight="1" x14ac:dyDescent="0.2">
      <c r="A299" s="54">
        <v>71</v>
      </c>
      <c r="B299" s="88" t="s">
        <v>634</v>
      </c>
      <c r="C299" s="55" t="s">
        <v>635</v>
      </c>
      <c r="D299" s="56">
        <f t="shared" ref="D299:E299" si="82">D300+D304</f>
        <v>2383663</v>
      </c>
      <c r="E299" s="56">
        <f t="shared" si="82"/>
        <v>183085.56</v>
      </c>
      <c r="F299" s="57">
        <f t="shared" si="81"/>
        <v>7.680849180442034</v>
      </c>
    </row>
    <row r="300" spans="1:6" ht="24" x14ac:dyDescent="0.2">
      <c r="A300" s="54">
        <v>711</v>
      </c>
      <c r="B300" s="88" t="s">
        <v>636</v>
      </c>
      <c r="C300" s="55" t="s">
        <v>637</v>
      </c>
      <c r="D300" s="56">
        <f t="shared" ref="D300:E300" si="83">SUM(D301:D303)</f>
        <v>2383663</v>
      </c>
      <c r="E300" s="56">
        <f t="shared" si="83"/>
        <v>183085.56</v>
      </c>
      <c r="F300" s="57">
        <f t="shared" si="81"/>
        <v>7.680849180442034</v>
      </c>
    </row>
    <row r="301" spans="1:6" ht="12.75" customHeight="1" x14ac:dyDescent="0.2">
      <c r="A301" s="54">
        <v>7111</v>
      </c>
      <c r="B301" s="88" t="s">
        <v>638</v>
      </c>
      <c r="C301" s="55" t="s">
        <v>639</v>
      </c>
      <c r="D301" s="284">
        <v>2383663</v>
      </c>
      <c r="E301" s="284">
        <v>183085.56</v>
      </c>
      <c r="F301" s="57">
        <f t="shared" si="81"/>
        <v>7.680849180442034</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20058</v>
      </c>
      <c r="E311" s="56">
        <f t="shared" si="85"/>
        <v>0</v>
      </c>
      <c r="F311" s="57">
        <f t="shared" si="81"/>
        <v>0</v>
      </c>
    </row>
    <row r="312" spans="1:6" ht="12.75" customHeight="1" x14ac:dyDescent="0.2">
      <c r="A312" s="54">
        <v>721</v>
      </c>
      <c r="B312" s="88" t="s">
        <v>660</v>
      </c>
      <c r="C312" s="55" t="s">
        <v>661</v>
      </c>
      <c r="D312" s="56">
        <f t="shared" ref="D312:E312" si="86">SUM(D313:D316)</f>
        <v>20058</v>
      </c>
      <c r="E312" s="56">
        <f t="shared" si="86"/>
        <v>0</v>
      </c>
      <c r="F312" s="57">
        <f t="shared" si="81"/>
        <v>0</v>
      </c>
    </row>
    <row r="313" spans="1:6" ht="12.75" customHeight="1" x14ac:dyDescent="0.2">
      <c r="A313" s="54">
        <v>7211</v>
      </c>
      <c r="B313" s="88" t="s">
        <v>662</v>
      </c>
      <c r="C313" s="55" t="s">
        <v>663</v>
      </c>
      <c r="D313" s="284">
        <v>20058</v>
      </c>
      <c r="E313" s="284"/>
      <c r="F313" s="57">
        <f t="shared" si="81"/>
        <v>0</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11215308</v>
      </c>
      <c r="E350" s="56">
        <f t="shared" si="95"/>
        <v>2745502.48</v>
      </c>
      <c r="F350" s="57">
        <f t="shared" si="81"/>
        <v>24.47995614565378</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11021159</v>
      </c>
      <c r="E363" s="56">
        <f t="shared" si="99"/>
        <v>2745502.48</v>
      </c>
      <c r="F363" s="57">
        <f t="shared" si="81"/>
        <v>24.911195637409822</v>
      </c>
    </row>
    <row r="364" spans="1:6" ht="12.75" customHeight="1" x14ac:dyDescent="0.2">
      <c r="A364" s="54">
        <v>421</v>
      </c>
      <c r="B364" s="88" t="s">
        <v>756</v>
      </c>
      <c r="C364" s="55" t="s">
        <v>757</v>
      </c>
      <c r="D364" s="56">
        <f t="shared" ref="D364:E364" si="100">SUM(D365:D368)</f>
        <v>10960610</v>
      </c>
      <c r="E364" s="56">
        <f t="shared" si="100"/>
        <v>2578070.58</v>
      </c>
      <c r="F364" s="57">
        <f t="shared" si="81"/>
        <v>23.521232668619721</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v>27800</v>
      </c>
      <c r="F366" s="57" t="str">
        <f t="shared" si="81"/>
        <v>-</v>
      </c>
    </row>
    <row r="367" spans="1:6" ht="12.75" customHeight="1" x14ac:dyDescent="0.2">
      <c r="A367" s="54">
        <v>4213</v>
      </c>
      <c r="B367" s="88" t="s">
        <v>666</v>
      </c>
      <c r="C367" s="55" t="s">
        <v>760</v>
      </c>
      <c r="D367" s="284">
        <v>7928612</v>
      </c>
      <c r="E367" s="284">
        <v>2524762.9500000002</v>
      </c>
      <c r="F367" s="57">
        <f t="shared" si="81"/>
        <v>31.843694079114986</v>
      </c>
    </row>
    <row r="368" spans="1:6" ht="12.75" customHeight="1" x14ac:dyDescent="0.2">
      <c r="A368" s="54">
        <v>4214</v>
      </c>
      <c r="B368" s="88" t="s">
        <v>668</v>
      </c>
      <c r="C368" s="55" t="s">
        <v>761</v>
      </c>
      <c r="D368" s="284">
        <v>3031998</v>
      </c>
      <c r="E368" s="284">
        <v>25507.63</v>
      </c>
      <c r="F368" s="57">
        <f t="shared" si="81"/>
        <v>0.84128122775806591</v>
      </c>
    </row>
    <row r="369" spans="1:6" ht="12.75" customHeight="1" x14ac:dyDescent="0.2">
      <c r="A369" s="54">
        <v>422</v>
      </c>
      <c r="B369" s="88" t="s">
        <v>762</v>
      </c>
      <c r="C369" s="55" t="s">
        <v>763</v>
      </c>
      <c r="D369" s="56">
        <f t="shared" ref="D369:E369" si="101">SUM(D370:D377)</f>
        <v>60549</v>
      </c>
      <c r="E369" s="56">
        <f t="shared" si="101"/>
        <v>167431.9</v>
      </c>
      <c r="F369" s="57">
        <f t="shared" si="81"/>
        <v>276.52298138697586</v>
      </c>
    </row>
    <row r="370" spans="1:6" ht="12.75" customHeight="1" x14ac:dyDescent="0.2">
      <c r="A370" s="54">
        <v>4221</v>
      </c>
      <c r="B370" s="88" t="s">
        <v>672</v>
      </c>
      <c r="C370" s="55" t="s">
        <v>764</v>
      </c>
      <c r="D370" s="284">
        <v>826</v>
      </c>
      <c r="E370" s="284"/>
      <c r="F370" s="57">
        <f t="shared" si="81"/>
        <v>0</v>
      </c>
    </row>
    <row r="371" spans="1:6" ht="12.75" customHeight="1" x14ac:dyDescent="0.2">
      <c r="A371" s="54">
        <v>4222</v>
      </c>
      <c r="B371" s="88" t="s">
        <v>765</v>
      </c>
      <c r="C371" s="55" t="s">
        <v>766</v>
      </c>
      <c r="D371" s="284">
        <v>7633</v>
      </c>
      <c r="E371" s="284">
        <v>30312.5</v>
      </c>
      <c r="F371" s="57">
        <f t="shared" si="81"/>
        <v>397.12432857330015</v>
      </c>
    </row>
    <row r="372" spans="1:6" ht="12.75" customHeight="1" x14ac:dyDescent="0.2">
      <c r="A372" s="54">
        <v>4223</v>
      </c>
      <c r="B372" s="88" t="s">
        <v>676</v>
      </c>
      <c r="C372" s="55" t="s">
        <v>767</v>
      </c>
      <c r="D372" s="284">
        <v>1869</v>
      </c>
      <c r="E372" s="284"/>
      <c r="F372" s="57">
        <f t="shared" si="81"/>
        <v>0</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v>9629</v>
      </c>
      <c r="E374" s="284">
        <v>6969.4</v>
      </c>
      <c r="F374" s="57">
        <f t="shared" si="81"/>
        <v>72.379270952331495</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40592</v>
      </c>
      <c r="E376" s="284">
        <v>130150</v>
      </c>
      <c r="F376" s="57">
        <f t="shared" si="81"/>
        <v>320.6296807252661</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194149</v>
      </c>
      <c r="E402" s="56">
        <f t="shared" si="109"/>
        <v>0</v>
      </c>
      <c r="F402" s="57">
        <f t="shared" si="81"/>
        <v>0</v>
      </c>
    </row>
    <row r="403" spans="1:6" ht="12.75" customHeight="1" x14ac:dyDescent="0.2">
      <c r="A403" s="54">
        <v>451</v>
      </c>
      <c r="B403" s="88" t="s">
        <v>809</v>
      </c>
      <c r="C403" s="55" t="s">
        <v>810</v>
      </c>
      <c r="D403" s="284">
        <v>194149</v>
      </c>
      <c r="E403" s="284"/>
      <c r="F403" s="57">
        <f t="shared" si="81"/>
        <v>0</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8811587</v>
      </c>
      <c r="E408" s="56">
        <f t="shared" si="111"/>
        <v>2562416.92</v>
      </c>
      <c r="F408" s="57">
        <f t="shared" si="81"/>
        <v>29.080084211845154</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701047</v>
      </c>
      <c r="E410" s="284">
        <v>2509755.15</v>
      </c>
      <c r="F410" s="57">
        <f t="shared" si="81"/>
        <v>358.0009828157028</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8896298</v>
      </c>
      <c r="E412" s="56">
        <f>E6+E298</f>
        <v>7172292.3499999987</v>
      </c>
      <c r="F412" s="57">
        <f t="shared" si="81"/>
        <v>80.621089244087813</v>
      </c>
    </row>
    <row r="413" spans="1:6" ht="12.75" customHeight="1" x14ac:dyDescent="0.2">
      <c r="A413" s="54" t="s">
        <v>606</v>
      </c>
      <c r="B413" s="88" t="s">
        <v>829</v>
      </c>
      <c r="C413" s="55" t="s">
        <v>830</v>
      </c>
      <c r="D413" s="56">
        <f t="shared" ref="D413:E413" si="112">D289+D350</f>
        <v>14844267</v>
      </c>
      <c r="E413" s="56">
        <f t="shared" si="112"/>
        <v>6785298.4399999995</v>
      </c>
      <c r="F413" s="57">
        <f t="shared" si="81"/>
        <v>45.70989217588177</v>
      </c>
    </row>
    <row r="414" spans="1:6" ht="12.75" customHeight="1" x14ac:dyDescent="0.2">
      <c r="A414" s="54" t="s">
        <v>606</v>
      </c>
      <c r="B414" s="88" t="s">
        <v>831</v>
      </c>
      <c r="C414" s="55" t="s">
        <v>832</v>
      </c>
      <c r="D414" s="56">
        <f t="shared" ref="D414:E414" si="113">IF(D412&gt;=D413,D412-D413,0)</f>
        <v>0</v>
      </c>
      <c r="E414" s="56">
        <f t="shared" si="113"/>
        <v>386993.90999999922</v>
      </c>
      <c r="F414" s="57" t="str">
        <f t="shared" si="81"/>
        <v>-</v>
      </c>
    </row>
    <row r="415" spans="1:6" ht="12.75" customHeight="1" x14ac:dyDescent="0.2">
      <c r="A415" s="54" t="s">
        <v>606</v>
      </c>
      <c r="B415" s="88" t="s">
        <v>833</v>
      </c>
      <c r="C415" s="55" t="s">
        <v>834</v>
      </c>
      <c r="D415" s="56">
        <f t="shared" ref="D415:E415" si="114">IF(D413&gt;=D412,D413-D412,0)</f>
        <v>5947969</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701047</v>
      </c>
      <c r="E417" s="56">
        <f t="shared" si="116"/>
        <v>2509755.14</v>
      </c>
      <c r="F417" s="57">
        <f t="shared" si="81"/>
        <v>358.00098138926495</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5839752</v>
      </c>
      <c r="E420" s="56">
        <f t="shared" si="118"/>
        <v>3924558.74</v>
      </c>
      <c r="F420" s="57">
        <f t="shared" ref="F420:F647" si="119">IF(D420&lt;&gt;0,IF(E420/D420&gt;=100,"&gt;&gt;100",E420/D420*100),"-")</f>
        <v>67.204202164749461</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5839752</v>
      </c>
      <c r="E484" s="56">
        <f t="shared" si="137"/>
        <v>3924558.74</v>
      </c>
      <c r="F484" s="57">
        <f t="shared" si="119"/>
        <v>67.204202164749461</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5839752</v>
      </c>
      <c r="E490" s="56">
        <f t="shared" si="139"/>
        <v>3924558.74</v>
      </c>
      <c r="F490" s="57">
        <f t="shared" si="119"/>
        <v>67.204202164749461</v>
      </c>
    </row>
    <row r="491" spans="1:6" ht="12.75" customHeight="1" x14ac:dyDescent="0.2">
      <c r="A491" s="54">
        <v>8422</v>
      </c>
      <c r="B491" s="88" t="s">
        <v>986</v>
      </c>
      <c r="C491" s="55" t="s">
        <v>987</v>
      </c>
      <c r="D491" s="284">
        <v>5839752</v>
      </c>
      <c r="E491" s="284">
        <v>3924558.74</v>
      </c>
      <c r="F491" s="57">
        <f t="shared" si="119"/>
        <v>67.204202164749461</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128568</v>
      </c>
      <c r="E528" s="56">
        <f t="shared" si="148"/>
        <v>434115.49</v>
      </c>
      <c r="F528" s="57">
        <f t="shared" si="119"/>
        <v>337.6543852280505</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128568</v>
      </c>
      <c r="E593" s="56">
        <f t="shared" si="167"/>
        <v>434115.49</v>
      </c>
      <c r="F593" s="57">
        <f t="shared" si="119"/>
        <v>337.6543852280505</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128568</v>
      </c>
      <c r="E599" s="56">
        <f t="shared" si="169"/>
        <v>128568.76</v>
      </c>
      <c r="F599" s="57">
        <f t="shared" si="119"/>
        <v>100.0005911268745</v>
      </c>
    </row>
    <row r="600" spans="1:6" ht="12.75" customHeight="1" x14ac:dyDescent="0.2">
      <c r="A600" s="54">
        <v>5422</v>
      </c>
      <c r="B600" s="88" t="s">
        <v>1195</v>
      </c>
      <c r="C600" s="55" t="s">
        <v>1196</v>
      </c>
      <c r="D600" s="284">
        <v>128568</v>
      </c>
      <c r="E600" s="284">
        <v>128568.76</v>
      </c>
      <c r="F600" s="57">
        <f t="shared" si="119"/>
        <v>100.0005911268745</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305546.73</v>
      </c>
      <c r="F617" s="57" t="str">
        <f t="shared" si="119"/>
        <v>-</v>
      </c>
    </row>
    <row r="618" spans="1:6" ht="12.75" customHeight="1" x14ac:dyDescent="0.2">
      <c r="A618" s="54">
        <v>5471</v>
      </c>
      <c r="B618" s="88" t="s">
        <v>1231</v>
      </c>
      <c r="C618" s="55" t="s">
        <v>1232</v>
      </c>
      <c r="D618" s="284"/>
      <c r="E618" s="284">
        <v>305546.73</v>
      </c>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5711184</v>
      </c>
      <c r="E635" s="56">
        <f t="shared" si="178"/>
        <v>3490443.25</v>
      </c>
      <c r="F635" s="57">
        <f t="shared" si="119"/>
        <v>61.115930602130838</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v>305546.73</v>
      </c>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14736050</v>
      </c>
      <c r="E639" s="56">
        <f t="shared" si="180"/>
        <v>11096851.09</v>
      </c>
      <c r="F639" s="57">
        <f t="shared" si="119"/>
        <v>75.304108563692438</v>
      </c>
    </row>
    <row r="640" spans="1:6" ht="12.75" customHeight="1" x14ac:dyDescent="0.2">
      <c r="A640" s="54" t="s">
        <v>606</v>
      </c>
      <c r="B640" s="88" t="s">
        <v>1275</v>
      </c>
      <c r="C640" s="55" t="s">
        <v>1276</v>
      </c>
      <c r="D640" s="56">
        <f t="shared" ref="D640:E640" si="181">D413+D528</f>
        <v>14972835</v>
      </c>
      <c r="E640" s="56">
        <f t="shared" si="181"/>
        <v>7219413.9299999997</v>
      </c>
      <c r="F640" s="57">
        <f t="shared" si="119"/>
        <v>48.216746728324992</v>
      </c>
    </row>
    <row r="641" spans="1:6" ht="12.75" customHeight="1" x14ac:dyDescent="0.2">
      <c r="A641" s="54" t="s">
        <v>606</v>
      </c>
      <c r="B641" s="88" t="s">
        <v>1277</v>
      </c>
      <c r="C641" s="55" t="s">
        <v>1278</v>
      </c>
      <c r="D641" s="56">
        <f t="shared" ref="D641:E641" si="182">IF(D639&gt;=D640,D639-D640,0)</f>
        <v>0</v>
      </c>
      <c r="E641" s="56">
        <f t="shared" si="182"/>
        <v>3877437.16</v>
      </c>
      <c r="F641" s="57" t="str">
        <f t="shared" si="119"/>
        <v>-</v>
      </c>
    </row>
    <row r="642" spans="1:6" ht="12.75" customHeight="1" x14ac:dyDescent="0.2">
      <c r="A642" s="54" t="s">
        <v>606</v>
      </c>
      <c r="B642" s="88" t="s">
        <v>1279</v>
      </c>
      <c r="C642" s="55" t="s">
        <v>1280</v>
      </c>
      <c r="D642" s="56">
        <f t="shared" ref="D642:E642" si="183">IF(D640&gt;=D639,D640-D639,0)</f>
        <v>236785</v>
      </c>
      <c r="E642" s="56">
        <f t="shared" si="183"/>
        <v>0</v>
      </c>
      <c r="F642" s="57">
        <f t="shared" si="119"/>
        <v>0</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701047</v>
      </c>
      <c r="E644" s="56">
        <f t="shared" si="185"/>
        <v>2204208.41</v>
      </c>
      <c r="F644" s="57">
        <f t="shared" si="119"/>
        <v>314.41663825677881</v>
      </c>
    </row>
    <row r="645" spans="1:6" ht="24" x14ac:dyDescent="0.2">
      <c r="A645" s="54" t="s">
        <v>606</v>
      </c>
      <c r="B645" s="88" t="s">
        <v>1285</v>
      </c>
      <c r="C645" s="55" t="s">
        <v>1286</v>
      </c>
      <c r="D645" s="56">
        <f t="shared" ref="D645:E645" si="186">IF(D641+D643-D642-D644&gt;=0,D641+D643-D642-D644,0)</f>
        <v>0</v>
      </c>
      <c r="E645" s="56">
        <f t="shared" si="186"/>
        <v>1673228.75</v>
      </c>
      <c r="F645" s="57" t="str">
        <f t="shared" si="119"/>
        <v>-</v>
      </c>
    </row>
    <row r="646" spans="1:6" ht="24" x14ac:dyDescent="0.2">
      <c r="A646" s="54" t="s">
        <v>606</v>
      </c>
      <c r="B646" s="88" t="s">
        <v>1287</v>
      </c>
      <c r="C646" s="55" t="s">
        <v>1288</v>
      </c>
      <c r="D646" s="56">
        <f t="shared" ref="D646:E646" si="187">IF(D642+D644-D641-D643&gt;=0,D642+D644-D641-D643,0)</f>
        <v>937832</v>
      </c>
      <c r="E646" s="56">
        <f t="shared" si="187"/>
        <v>0</v>
      </c>
      <c r="F646" s="57">
        <f t="shared" si="119"/>
        <v>0</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210577</v>
      </c>
      <c r="E649" s="284">
        <v>1456950.87</v>
      </c>
      <c r="F649" s="57">
        <f t="shared" ref="F649:F724" si="188">IF(D649&lt;&gt;0,IF(E649/D649&gt;=100,"&gt;&gt;100",E649/D649*100),"-")</f>
        <v>691.88509191412174</v>
      </c>
    </row>
    <row r="650" spans="1:6" ht="12.75" customHeight="1" x14ac:dyDescent="0.2">
      <c r="A650" s="54" t="s">
        <v>1294</v>
      </c>
      <c r="B650" s="88" t="s">
        <v>1295</v>
      </c>
      <c r="C650" s="55" t="s">
        <v>1294</v>
      </c>
      <c r="D650" s="284">
        <v>9064051</v>
      </c>
      <c r="E650" s="284">
        <v>7314120.8499999996</v>
      </c>
      <c r="F650" s="57">
        <f t="shared" si="188"/>
        <v>80.693730099267967</v>
      </c>
    </row>
    <row r="651" spans="1:6" ht="12.75" customHeight="1" x14ac:dyDescent="0.2">
      <c r="A651" s="54" t="s">
        <v>1296</v>
      </c>
      <c r="B651" s="88" t="s">
        <v>1297</v>
      </c>
      <c r="C651" s="55" t="s">
        <v>1296</v>
      </c>
      <c r="D651" s="284">
        <v>7768141</v>
      </c>
      <c r="E651" s="284">
        <v>6199653.5899999999</v>
      </c>
      <c r="F651" s="57">
        <f t="shared" si="188"/>
        <v>79.808716010690333</v>
      </c>
    </row>
    <row r="652" spans="1:6" ht="24" x14ac:dyDescent="0.2">
      <c r="A652" s="54">
        <v>11</v>
      </c>
      <c r="B652" s="88" t="s">
        <v>1298</v>
      </c>
      <c r="C652" s="55" t="s">
        <v>1299</v>
      </c>
      <c r="D652" s="56">
        <f t="shared" ref="D652:E652" si="189">+D649+D650-D651</f>
        <v>1506487</v>
      </c>
      <c r="E652" s="56">
        <f t="shared" si="189"/>
        <v>2571418.129999999</v>
      </c>
      <c r="F652" s="57">
        <f t="shared" si="188"/>
        <v>170.68969928051146</v>
      </c>
    </row>
    <row r="653" spans="1:6" ht="24" x14ac:dyDescent="0.2">
      <c r="A653" s="54" t="s">
        <v>606</v>
      </c>
      <c r="B653" s="88" t="s">
        <v>1300</v>
      </c>
      <c r="C653" s="55" t="s">
        <v>1301</v>
      </c>
      <c r="D653" s="307">
        <v>8</v>
      </c>
      <c r="E653" s="307">
        <v>9</v>
      </c>
      <c r="F653" s="57">
        <f t="shared" si="188"/>
        <v>112.5</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8</v>
      </c>
      <c r="E655" s="307">
        <v>9</v>
      </c>
      <c r="F655" s="57">
        <f t="shared" si="188"/>
        <v>112.5</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v>1828</v>
      </c>
      <c r="E658" s="284">
        <v>5121</v>
      </c>
      <c r="F658" s="57">
        <f t="shared" si="188"/>
        <v>280.14223194748359</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v>215</v>
      </c>
      <c r="E660" s="284">
        <v>221.05</v>
      </c>
      <c r="F660" s="57">
        <f t="shared" si="188"/>
        <v>102.81395348837211</v>
      </c>
    </row>
    <row r="661" spans="1:6" ht="12.75" customHeight="1" x14ac:dyDescent="0.2">
      <c r="A661" s="54">
        <v>63311</v>
      </c>
      <c r="B661" s="88" t="s">
        <v>1317</v>
      </c>
      <c r="C661" s="55" t="s">
        <v>1318</v>
      </c>
      <c r="D661" s="284">
        <v>1220070</v>
      </c>
      <c r="E661" s="284">
        <v>1154900.82</v>
      </c>
      <c r="F661" s="57">
        <f t="shared" si="188"/>
        <v>94.658570409894509</v>
      </c>
    </row>
    <row r="662" spans="1:6" ht="12.75" customHeight="1" x14ac:dyDescent="0.2">
      <c r="A662" s="54">
        <v>63312</v>
      </c>
      <c r="B662" s="88" t="s">
        <v>1319</v>
      </c>
      <c r="C662" s="55" t="s">
        <v>1320</v>
      </c>
      <c r="D662" s="284">
        <v>21780</v>
      </c>
      <c r="E662" s="284"/>
      <c r="F662" s="57">
        <f t="shared" si="188"/>
        <v>0</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60101</v>
      </c>
      <c r="E669" s="284">
        <v>16382.82</v>
      </c>
      <c r="F669" s="57">
        <f t="shared" si="188"/>
        <v>27.258814329212495</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v>120300</v>
      </c>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v>252000</v>
      </c>
      <c r="E701" s="284"/>
      <c r="F701" s="57">
        <f t="shared" si="188"/>
        <v>0</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1848</v>
      </c>
      <c r="E718" s="284">
        <v>1232</v>
      </c>
      <c r="F718" s="57">
        <f t="shared" si="188"/>
        <v>66.666666666666657</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6900</v>
      </c>
      <c r="E720" s="284"/>
      <c r="F720" s="57">
        <f t="shared" si="188"/>
        <v>0</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9072</v>
      </c>
      <c r="E725" s="284">
        <v>6803.7</v>
      </c>
      <c r="F725" s="57">
        <f t="shared" ref="F725:F979" si="190">IF(D725&lt;&gt;0,IF(E725/D725&gt;=100,"&gt;&gt;100",E725/D725*100),"-")</f>
        <v>74.996693121693113</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v>46344</v>
      </c>
      <c r="E739" s="284">
        <v>121306.73</v>
      </c>
      <c r="F739" s="57">
        <f t="shared" si="190"/>
        <v>261.75282668738134</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1488</v>
      </c>
      <c r="E742" s="284">
        <v>743.71</v>
      </c>
      <c r="F742" s="57">
        <f t="shared" si="190"/>
        <v>49.980510752688176</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v>76658</v>
      </c>
      <c r="E759" s="284">
        <v>51624.2</v>
      </c>
      <c r="F759" s="57">
        <f t="shared" si="190"/>
        <v>67.34352578987189</v>
      </c>
    </row>
    <row r="760" spans="1:6" ht="12.75" customHeight="1" x14ac:dyDescent="0.2">
      <c r="A760" s="54">
        <v>35232</v>
      </c>
      <c r="B760" s="88" t="s">
        <v>1497</v>
      </c>
      <c r="C760" s="55" t="s">
        <v>1498</v>
      </c>
      <c r="D760" s="284">
        <v>26489</v>
      </c>
      <c r="E760" s="284">
        <v>191659.64</v>
      </c>
      <c r="F760" s="57">
        <f t="shared" si="190"/>
        <v>723.5442636566122</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v>45417</v>
      </c>
      <c r="E773" s="284"/>
      <c r="F773" s="57">
        <f t="shared" si="190"/>
        <v>0</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79100</v>
      </c>
      <c r="E816" s="284">
        <v>81945.429999999993</v>
      </c>
      <c r="F816" s="57">
        <f t="shared" si="190"/>
        <v>103.59725663716813</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60000</v>
      </c>
      <c r="E819" s="284">
        <v>68800</v>
      </c>
      <c r="F819" s="57">
        <f t="shared" si="190"/>
        <v>114.66666666666667</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v>17500</v>
      </c>
      <c r="E821" s="284">
        <v>14500</v>
      </c>
      <c r="F821" s="57">
        <f t="shared" si="190"/>
        <v>82.857142857142861</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v>20503</v>
      </c>
      <c r="E826" s="284">
        <v>15305.59</v>
      </c>
      <c r="F826" s="57">
        <f t="shared" si="190"/>
        <v>74.650490172169924</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595874</v>
      </c>
      <c r="E828" s="284">
        <v>835741.11</v>
      </c>
      <c r="F828" s="57">
        <f t="shared" si="190"/>
        <v>140.25466961136078</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v>323548</v>
      </c>
      <c r="E830" s="284">
        <v>411091.67</v>
      </c>
      <c r="F830" s="57">
        <f t="shared" si="190"/>
        <v>127.05739797495271</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v>5839752</v>
      </c>
      <c r="E879" s="284">
        <v>3924558.74</v>
      </c>
      <c r="F879" s="57">
        <f t="shared" si="190"/>
        <v>67.204202164749461</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v>128568</v>
      </c>
      <c r="E947" s="284">
        <v>128568.76</v>
      </c>
      <c r="F947" s="57">
        <f t="shared" si="190"/>
        <v>100.0005911268745</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v>305546.73</v>
      </c>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topLeftCell="A298"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67" workbookViewId="0">
      <selection activeCell="D100" sqref="D100"/>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21684549.98</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11225792.309999999</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4099505.0399999996</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631838.36</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960072.71</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127050.44</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243283.84</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v>106533.18</v>
      </c>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1016292.13</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v>411091.67</v>
      </c>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603342.71</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2745502.48</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4380784.79</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4380784.79</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10481887.93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4493220.6899999995</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613961.94999999995</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1078915.58</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193271.42</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244207.54</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v>106533.18</v>
      </c>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1129244.26</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v>411091.67</v>
      </c>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715995.09</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5554551.75</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434115.49</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434115.49</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22428454.359999999</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28603.73</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28603.73</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28603.73</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v>28603.73</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22399850.629999999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127237.18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380012.5</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21892600.949999999</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8</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31448</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8</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Komunalni Redar</cp:lastModifiedBy>
  <cp:lastPrinted>2022-07-08T07:11:02Z</cp:lastPrinted>
  <dcterms:created xsi:type="dcterms:W3CDTF">2022-04-01T05:14:30Z</dcterms:created>
  <dcterms:modified xsi:type="dcterms:W3CDTF">2022-07-08T07:11:20Z</dcterms:modified>
</cp:coreProperties>
</file>