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Komredar\Desktop\Financijski izvještaji\2022\01.-09.2022\"/>
    </mc:Choice>
  </mc:AlternateContent>
  <xr:revisionPtr revIDLastSave="0" documentId="13_ncr:1_{F496BFDC-271F-4C2D-A02E-A6480D59B5B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E288" i="9"/>
  <c r="B288" i="9" s="1"/>
  <c r="F287" i="9"/>
  <c r="F286" i="9"/>
  <c r="H285" i="9"/>
  <c r="G285" i="9"/>
  <c r="E285" i="9" s="1"/>
  <c r="F285" i="9"/>
  <c r="B285" i="9"/>
  <c r="H284" i="9"/>
  <c r="G284" i="9"/>
  <c r="F284" i="9"/>
  <c r="H283" i="9"/>
  <c r="G283" i="9"/>
  <c r="E283" i="9" s="1"/>
  <c r="B283" i="9" s="1"/>
  <c r="F283" i="9"/>
  <c r="F282" i="9"/>
  <c r="H281" i="9"/>
  <c r="G281" i="9"/>
  <c r="E281" i="9" s="1"/>
  <c r="B281" i="9" s="1"/>
  <c r="F281" i="9"/>
  <c r="H280" i="9"/>
  <c r="G280" i="9"/>
  <c r="E280" i="9" s="1"/>
  <c r="B280" i="9" s="1"/>
  <c r="F280" i="9"/>
  <c r="H279" i="9"/>
  <c r="G279" i="9"/>
  <c r="E279" i="9" s="1"/>
  <c r="B279" i="9" s="1"/>
  <c r="F279" i="9"/>
  <c r="F278" i="9"/>
  <c r="F277" i="9"/>
  <c r="F276" i="9"/>
  <c r="L274" i="9"/>
  <c r="F274" i="9" s="1"/>
  <c r="H274" i="9"/>
  <c r="I273" i="9"/>
  <c r="H273" i="9"/>
  <c r="F273" i="9"/>
  <c r="E272" i="9"/>
  <c r="M271" i="9"/>
  <c r="L271" i="9"/>
  <c r="F271" i="9" s="1"/>
  <c r="B271" i="9" s="1"/>
  <c r="E271" i="9"/>
  <c r="M270" i="9"/>
  <c r="F270" i="9" s="1"/>
  <c r="L270" i="9"/>
  <c r="E270" i="9"/>
  <c r="M269" i="9"/>
  <c r="L269" i="9"/>
  <c r="F269" i="9"/>
  <c r="E269" i="9"/>
  <c r="M268" i="9"/>
  <c r="L268" i="9"/>
  <c r="F268" i="9"/>
  <c r="B268" i="9" s="1"/>
  <c r="E268" i="9"/>
  <c r="M267" i="9"/>
  <c r="L267" i="9"/>
  <c r="F267" i="9" s="1"/>
  <c r="B267" i="9" s="1"/>
  <c r="E267" i="9"/>
  <c r="M266" i="9"/>
  <c r="L266" i="9"/>
  <c r="F266" i="9"/>
  <c r="E266" i="9"/>
  <c r="B266" i="9" s="1"/>
  <c r="M265" i="9"/>
  <c r="L265" i="9"/>
  <c r="F265" i="9"/>
  <c r="E265" i="9"/>
  <c r="M264" i="9"/>
  <c r="F264" i="9" s="1"/>
  <c r="B264" i="9" s="1"/>
  <c r="L264" i="9"/>
  <c r="E264" i="9"/>
  <c r="M263" i="9"/>
  <c r="L263" i="9"/>
  <c r="F263" i="9" s="1"/>
  <c r="E263" i="9"/>
  <c r="B263" i="9"/>
  <c r="M262" i="9"/>
  <c r="F262" i="9" s="1"/>
  <c r="L262" i="9"/>
  <c r="E262" i="9"/>
  <c r="M261" i="9"/>
  <c r="L261" i="9"/>
  <c r="F261" i="9"/>
  <c r="E261" i="9"/>
  <c r="M260" i="9"/>
  <c r="F260" i="9" s="1"/>
  <c r="B260" i="9" s="1"/>
  <c r="L260" i="9"/>
  <c r="E260" i="9"/>
  <c r="M259" i="9"/>
  <c r="L259" i="9"/>
  <c r="F259" i="9" s="1"/>
  <c r="E259" i="9"/>
  <c r="B259" i="9"/>
  <c r="M258" i="9"/>
  <c r="L258" i="9"/>
  <c r="F258" i="9"/>
  <c r="E258" i="9"/>
  <c r="B258" i="9" s="1"/>
  <c r="M257" i="9"/>
  <c r="L257" i="9"/>
  <c r="F257" i="9"/>
  <c r="E257" i="9"/>
  <c r="M256" i="9"/>
  <c r="F256" i="9" s="1"/>
  <c r="L256" i="9"/>
  <c r="E256" i="9"/>
  <c r="B256" i="9"/>
  <c r="M255" i="9"/>
  <c r="L255" i="9"/>
  <c r="F255" i="9" s="1"/>
  <c r="E255" i="9"/>
  <c r="B255" i="9"/>
  <c r="M254" i="9"/>
  <c r="F254" i="9" s="1"/>
  <c r="L254" i="9"/>
  <c r="E254" i="9"/>
  <c r="B254" i="9" s="1"/>
  <c r="M253" i="9"/>
  <c r="L253" i="9"/>
  <c r="F253" i="9"/>
  <c r="E253" i="9"/>
  <c r="M252" i="9"/>
  <c r="F252" i="9" s="1"/>
  <c r="B252" i="9" s="1"/>
  <c r="L252" i="9"/>
  <c r="E252" i="9"/>
  <c r="M251" i="9"/>
  <c r="L251" i="9"/>
  <c r="F251" i="9" s="1"/>
  <c r="E251" i="9"/>
  <c r="B251" i="9"/>
  <c r="M250" i="9"/>
  <c r="L250" i="9"/>
  <c r="F250" i="9"/>
  <c r="E250" i="9"/>
  <c r="B250" i="9" s="1"/>
  <c r="M249" i="9"/>
  <c r="L249" i="9"/>
  <c r="F249" i="9"/>
  <c r="E249" i="9"/>
  <c r="M248" i="9"/>
  <c r="L248" i="9"/>
  <c r="F248" i="9"/>
  <c r="B248" i="9" s="1"/>
  <c r="E248" i="9"/>
  <c r="M247" i="9"/>
  <c r="L247" i="9"/>
  <c r="F247" i="9" s="1"/>
  <c r="B247" i="9" s="1"/>
  <c r="E247" i="9"/>
  <c r="M246" i="9"/>
  <c r="F246" i="9" s="1"/>
  <c r="L246" i="9"/>
  <c r="E246" i="9"/>
  <c r="B246" i="9" s="1"/>
  <c r="M245" i="9"/>
  <c r="L245" i="9"/>
  <c r="F245" i="9"/>
  <c r="E245" i="9"/>
  <c r="M244" i="9"/>
  <c r="L244" i="9"/>
  <c r="F244" i="9"/>
  <c r="B244" i="9" s="1"/>
  <c r="E244" i="9"/>
  <c r="M243" i="9"/>
  <c r="L243" i="9"/>
  <c r="F243" i="9" s="1"/>
  <c r="B243" i="9" s="1"/>
  <c r="E243" i="9"/>
  <c r="M242" i="9"/>
  <c r="L242" i="9"/>
  <c r="F242" i="9"/>
  <c r="E242" i="9"/>
  <c r="B242" i="9" s="1"/>
  <c r="M241" i="9"/>
  <c r="L241" i="9"/>
  <c r="F241" i="9"/>
  <c r="E241" i="9"/>
  <c r="M240" i="9"/>
  <c r="L240" i="9"/>
  <c r="F240" i="9"/>
  <c r="B240" i="9" s="1"/>
  <c r="E240" i="9"/>
  <c r="M239" i="9"/>
  <c r="L239" i="9"/>
  <c r="F239" i="9" s="1"/>
  <c r="B239" i="9" s="1"/>
  <c r="E239" i="9"/>
  <c r="M238" i="9"/>
  <c r="F238" i="9" s="1"/>
  <c r="L238" i="9"/>
  <c r="E238" i="9"/>
  <c r="M237" i="9"/>
  <c r="L237" i="9"/>
  <c r="F237" i="9"/>
  <c r="E237" i="9"/>
  <c r="M236" i="9"/>
  <c r="L236" i="9"/>
  <c r="F236" i="9"/>
  <c r="B236" i="9" s="1"/>
  <c r="E236" i="9"/>
  <c r="M235" i="9"/>
  <c r="L235" i="9"/>
  <c r="F235" i="9" s="1"/>
  <c r="B235" i="9" s="1"/>
  <c r="E235" i="9"/>
  <c r="M234" i="9"/>
  <c r="L234" i="9"/>
  <c r="F234" i="9"/>
  <c r="E234" i="9"/>
  <c r="B234" i="9" s="1"/>
  <c r="M233" i="9"/>
  <c r="L233" i="9"/>
  <c r="F233" i="9"/>
  <c r="E233" i="9"/>
  <c r="M232" i="9"/>
  <c r="F232" i="9" s="1"/>
  <c r="B232" i="9" s="1"/>
  <c r="L232" i="9"/>
  <c r="E232" i="9"/>
  <c r="M231" i="9"/>
  <c r="L231" i="9"/>
  <c r="F231" i="9" s="1"/>
  <c r="E231" i="9"/>
  <c r="B231" i="9"/>
  <c r="M230" i="9"/>
  <c r="F230" i="9" s="1"/>
  <c r="L230" i="9"/>
  <c r="E230" i="9"/>
  <c r="M229" i="9"/>
  <c r="L229" i="9"/>
  <c r="F229" i="9"/>
  <c r="E229" i="9"/>
  <c r="M228" i="9"/>
  <c r="F228" i="9" s="1"/>
  <c r="B228" i="9" s="1"/>
  <c r="L228" i="9"/>
  <c r="E228" i="9"/>
  <c r="M227" i="9"/>
  <c r="L227" i="9"/>
  <c r="F227" i="9" s="1"/>
  <c r="E227" i="9"/>
  <c r="B227" i="9"/>
  <c r="M226" i="9"/>
  <c r="L226" i="9"/>
  <c r="F226" i="9"/>
  <c r="E226" i="9"/>
  <c r="H225" i="9"/>
  <c r="G225" i="9"/>
  <c r="E225" i="9" s="1"/>
  <c r="B225" i="9" s="1"/>
  <c r="F225" i="9"/>
  <c r="M224" i="9"/>
  <c r="L224" i="9"/>
  <c r="E224" i="9"/>
  <c r="M223" i="9"/>
  <c r="L223" i="9"/>
  <c r="F223" i="9" s="1"/>
  <c r="E223" i="9"/>
  <c r="B223" i="9"/>
  <c r="M222" i="9"/>
  <c r="L222" i="9"/>
  <c r="E222" i="9"/>
  <c r="M221" i="9"/>
  <c r="F221" i="9" s="1"/>
  <c r="L221" i="9"/>
  <c r="E221" i="9"/>
  <c r="M220" i="9"/>
  <c r="L220" i="9"/>
  <c r="E220" i="9"/>
  <c r="M219" i="9"/>
  <c r="L219" i="9"/>
  <c r="E219" i="9"/>
  <c r="M218" i="9"/>
  <c r="L218" i="9"/>
  <c r="F218" i="9" s="1"/>
  <c r="E218" i="9"/>
  <c r="M217" i="9"/>
  <c r="F217" i="9" s="1"/>
  <c r="L217" i="9"/>
  <c r="E217" i="9"/>
  <c r="M216" i="9"/>
  <c r="L216" i="9"/>
  <c r="E216" i="9"/>
  <c r="M215" i="9"/>
  <c r="L215" i="9"/>
  <c r="F215" i="9" s="1"/>
  <c r="E215" i="9"/>
  <c r="B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F157" i="9"/>
  <c r="E157" i="9"/>
  <c r="B157" i="9" s="1"/>
  <c r="H156" i="9"/>
  <c r="G156" i="9"/>
  <c r="F156" i="9"/>
  <c r="E156" i="9"/>
  <c r="H155" i="9"/>
  <c r="G155" i="9"/>
  <c r="F155" i="9"/>
  <c r="H154" i="9"/>
  <c r="E154" i="9" s="1"/>
  <c r="G154" i="9"/>
  <c r="F154" i="9"/>
  <c r="B154" i="9"/>
  <c r="H153" i="9"/>
  <c r="G153" i="9"/>
  <c r="F153" i="9"/>
  <c r="E153" i="9"/>
  <c r="B153" i="9" s="1"/>
  <c r="H152" i="9"/>
  <c r="G152" i="9"/>
  <c r="F152" i="9"/>
  <c r="H151" i="9"/>
  <c r="G151" i="9"/>
  <c r="F151" i="9"/>
  <c r="H150" i="9"/>
  <c r="G150" i="9"/>
  <c r="E150" i="9" s="1"/>
  <c r="B150" i="9" s="1"/>
  <c r="F150" i="9"/>
  <c r="H149" i="9"/>
  <c r="G149" i="9"/>
  <c r="F149" i="9"/>
  <c r="E149" i="9"/>
  <c r="B149" i="9" s="1"/>
  <c r="H148" i="9"/>
  <c r="G148" i="9"/>
  <c r="F148" i="9"/>
  <c r="E148" i="9"/>
  <c r="H147" i="9"/>
  <c r="G147" i="9"/>
  <c r="F147" i="9"/>
  <c r="H146" i="9"/>
  <c r="E146" i="9" s="1"/>
  <c r="G146" i="9"/>
  <c r="F146" i="9"/>
  <c r="B146" i="9" s="1"/>
  <c r="H145" i="9"/>
  <c r="G145" i="9"/>
  <c r="E145" i="9" s="1"/>
  <c r="B145" i="9" s="1"/>
  <c r="F145" i="9"/>
  <c r="H144" i="9"/>
  <c r="G144" i="9"/>
  <c r="E144" i="9" s="1"/>
  <c r="B144" i="9" s="1"/>
  <c r="F144" i="9"/>
  <c r="H143" i="9"/>
  <c r="G143" i="9"/>
  <c r="E143" i="9" s="1"/>
  <c r="B143" i="9" s="1"/>
  <c r="F143" i="9"/>
  <c r="F142" i="9"/>
  <c r="H141" i="9"/>
  <c r="G141" i="9"/>
  <c r="F141" i="9"/>
  <c r="E141" i="9"/>
  <c r="B141" i="9" s="1"/>
  <c r="H140" i="9"/>
  <c r="G140" i="9"/>
  <c r="F140" i="9"/>
  <c r="H139" i="9"/>
  <c r="E139" i="9" s="1"/>
  <c r="B139" i="9" s="1"/>
  <c r="G139" i="9"/>
  <c r="F139" i="9"/>
  <c r="H138" i="9"/>
  <c r="E138" i="9" s="1"/>
  <c r="G138" i="9"/>
  <c r="F138" i="9"/>
  <c r="B138" i="9"/>
  <c r="H137" i="9"/>
  <c r="G137" i="9"/>
  <c r="F137" i="9"/>
  <c r="E137" i="9"/>
  <c r="B137" i="9" s="1"/>
  <c r="H136" i="9"/>
  <c r="G136" i="9"/>
  <c r="F136" i="9"/>
  <c r="H135" i="9"/>
  <c r="G135" i="9"/>
  <c r="F135" i="9"/>
  <c r="E135" i="9"/>
  <c r="B135" i="9" s="1"/>
  <c r="H134" i="9"/>
  <c r="E134" i="9" s="1"/>
  <c r="G134" i="9"/>
  <c r="F134" i="9"/>
  <c r="B134" i="9"/>
  <c r="H133" i="9"/>
  <c r="G133" i="9"/>
  <c r="F133" i="9"/>
  <c r="E133" i="9"/>
  <c r="B133" i="9" s="1"/>
  <c r="H132" i="9"/>
  <c r="G132" i="9"/>
  <c r="F132" i="9"/>
  <c r="H131" i="9"/>
  <c r="G131" i="9"/>
  <c r="F131" i="9"/>
  <c r="E131" i="9"/>
  <c r="B131" i="9" s="1"/>
  <c r="H130" i="9"/>
  <c r="E130" i="9" s="1"/>
  <c r="G130" i="9"/>
  <c r="F130" i="9"/>
  <c r="B130" i="9"/>
  <c r="H129" i="9"/>
  <c r="G129" i="9"/>
  <c r="F129" i="9"/>
  <c r="E129" i="9"/>
  <c r="B129" i="9" s="1"/>
  <c r="H128" i="9"/>
  <c r="G128" i="9"/>
  <c r="F128" i="9"/>
  <c r="H127" i="9"/>
  <c r="G127" i="9"/>
  <c r="F127" i="9"/>
  <c r="E127" i="9"/>
  <c r="B127" i="9" s="1"/>
  <c r="H126" i="9"/>
  <c r="G126" i="9"/>
  <c r="F126" i="9"/>
  <c r="E126" i="9"/>
  <c r="B126" i="9" s="1"/>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G70" i="9"/>
  <c r="F70" i="9"/>
  <c r="H69" i="9"/>
  <c r="G69" i="9"/>
  <c r="E69" i="9" s="1"/>
  <c r="B69" i="9" s="1"/>
  <c r="F69" i="9"/>
  <c r="H68" i="9"/>
  <c r="G68" i="9"/>
  <c r="F68" i="9"/>
  <c r="H67" i="9"/>
  <c r="G67" i="9"/>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E57" i="9" s="1"/>
  <c r="B57" i="9" s="1"/>
  <c r="F57" i="9"/>
  <c r="H56" i="9"/>
  <c r="G56" i="9"/>
  <c r="E56" i="9" s="1"/>
  <c r="F56" i="9"/>
  <c r="H55" i="9"/>
  <c r="G55" i="9"/>
  <c r="E55" i="9" s="1"/>
  <c r="B55" i="9" s="1"/>
  <c r="F55" i="9"/>
  <c r="H54" i="9"/>
  <c r="E54" i="9" s="1"/>
  <c r="B54" i="9" s="1"/>
  <c r="G54" i="9"/>
  <c r="F54" i="9"/>
  <c r="H53" i="9"/>
  <c r="G53" i="9"/>
  <c r="F53" i="9"/>
  <c r="H52" i="9"/>
  <c r="G52" i="9"/>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F46" i="9"/>
  <c r="H45" i="9"/>
  <c r="G45" i="9"/>
  <c r="F45" i="9"/>
  <c r="H44" i="9"/>
  <c r="G44" i="9"/>
  <c r="F44" i="9"/>
  <c r="H43" i="9"/>
  <c r="G43" i="9"/>
  <c r="F43" i="9"/>
  <c r="H42" i="9"/>
  <c r="E42" i="9" s="1"/>
  <c r="B42" i="9" s="1"/>
  <c r="G42" i="9"/>
  <c r="F42" i="9"/>
  <c r="H41" i="9"/>
  <c r="G41" i="9"/>
  <c r="E41" i="9" s="1"/>
  <c r="B41" i="9" s="1"/>
  <c r="F41" i="9"/>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F28" i="9"/>
  <c r="H27" i="9"/>
  <c r="G27" i="9"/>
  <c r="E27" i="9" s="1"/>
  <c r="B27" i="9" s="1"/>
  <c r="F27" i="9"/>
  <c r="H26" i="9"/>
  <c r="G26" i="9"/>
  <c r="F26" i="9"/>
  <c r="H25" i="9"/>
  <c r="G25" i="9"/>
  <c r="F25" i="9"/>
  <c r="H24" i="9"/>
  <c r="G24" i="9"/>
  <c r="F24" i="9"/>
  <c r="H23" i="9"/>
  <c r="G23" i="9"/>
  <c r="F23" i="9"/>
  <c r="H22" i="9"/>
  <c r="E22" i="9" s="1"/>
  <c r="B22" i="9" s="1"/>
  <c r="G22" i="9"/>
  <c r="F22" i="9"/>
  <c r="H21" i="9"/>
  <c r="E21" i="9" s="1"/>
  <c r="B21" i="9" s="1"/>
  <c r="G21" i="9"/>
  <c r="F21" i="9"/>
  <c r="F20" i="9"/>
  <c r="F4" i="9"/>
  <c r="O3" i="9"/>
  <c r="G274" i="9" s="1"/>
  <c r="I3" i="9"/>
  <c r="H3" i="9"/>
  <c r="G3" i="9"/>
  <c r="D101" i="8"/>
  <c r="D95" i="8"/>
  <c r="C1570" i="1" s="1"/>
  <c r="D90" i="8"/>
  <c r="D85" i="8"/>
  <c r="D80" i="8"/>
  <c r="D75" i="8"/>
  <c r="D70" i="8"/>
  <c r="D65" i="8"/>
  <c r="D60" i="8"/>
  <c r="D55" i="8"/>
  <c r="D50" i="8"/>
  <c r="D44" i="8"/>
  <c r="D36" i="8"/>
  <c r="D26" i="8"/>
  <c r="D18" i="8"/>
  <c r="D6" i="8" s="1"/>
  <c r="C1481" i="1" s="1"/>
  <c r="D8" i="8"/>
  <c r="E44" i="7"/>
  <c r="D44" i="7"/>
  <c r="E39" i="7"/>
  <c r="D39" i="7"/>
  <c r="D38" i="7" s="1"/>
  <c r="E38" i="7"/>
  <c r="E30" i="7"/>
  <c r="D30" i="7"/>
  <c r="D22" i="7" s="1"/>
  <c r="E23" i="7"/>
  <c r="E22" i="7" s="1"/>
  <c r="D23" i="7"/>
  <c r="E7" i="7"/>
  <c r="E6" i="7" s="1"/>
  <c r="E5" i="7" s="1"/>
  <c r="D7" i="7"/>
  <c r="D6" i="7"/>
  <c r="F140" i="6"/>
  <c r="F139" i="6"/>
  <c r="F138" i="6"/>
  <c r="F137" i="6"/>
  <c r="F136" i="6"/>
  <c r="F135" i="6"/>
  <c r="F134" i="6"/>
  <c r="F133" i="6"/>
  <c r="F132" i="6"/>
  <c r="F131" i="6"/>
  <c r="F130" i="6"/>
  <c r="E130" i="6"/>
  <c r="D130" i="6"/>
  <c r="E129" i="6"/>
  <c r="D129" i="6"/>
  <c r="F128" i="6"/>
  <c r="F127" i="6"/>
  <c r="F126" i="6"/>
  <c r="F125" i="6"/>
  <c r="F124" i="6"/>
  <c r="F123" i="6"/>
  <c r="F122" i="6"/>
  <c r="E122" i="6"/>
  <c r="D1416" i="1" s="1"/>
  <c r="G1416" i="1"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G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D69" i="5" s="1"/>
  <c r="F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E593" i="4" s="1"/>
  <c r="D587" i="1" s="1"/>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E529" i="4"/>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F416" i="4"/>
  <c r="E416" i="4"/>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D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F264" i="4" s="1"/>
  <c r="D264" i="4"/>
  <c r="F262" i="4"/>
  <c r="F261" i="4"/>
  <c r="F260" i="4"/>
  <c r="E259" i="4"/>
  <c r="D259" i="4"/>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F231" i="4" s="1"/>
  <c r="F230" i="4"/>
  <c r="F229" i="4"/>
  <c r="F228" i="4"/>
  <c r="E228" i="4"/>
  <c r="D228" i="4"/>
  <c r="F227" i="4"/>
  <c r="F226" i="4"/>
  <c r="E225" i="4"/>
  <c r="D225" i="4"/>
  <c r="F223" i="4"/>
  <c r="F222" i="4"/>
  <c r="F221" i="4"/>
  <c r="F220" i="4"/>
  <c r="E219" i="4"/>
  <c r="E215" i="4" s="1"/>
  <c r="D211" i="1" s="1"/>
  <c r="D219" i="4"/>
  <c r="F219" i="4" s="1"/>
  <c r="F218" i="4"/>
  <c r="F217" i="4"/>
  <c r="F216" i="4"/>
  <c r="E216" i="4"/>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G160" i="1" s="1"/>
  <c r="D164" i="4"/>
  <c r="F162" i="4"/>
  <c r="F161" i="4"/>
  <c r="F160" i="4"/>
  <c r="E159" i="4"/>
  <c r="D159" i="4"/>
  <c r="F159" i="4" s="1"/>
  <c r="F158" i="4"/>
  <c r="F157" i="4"/>
  <c r="F156" i="4"/>
  <c r="F155" i="4"/>
  <c r="F154" i="4"/>
  <c r="E153" i="4"/>
  <c r="F153" i="4" s="1"/>
  <c r="D153" i="4"/>
  <c r="F150" i="4"/>
  <c r="F149" i="4"/>
  <c r="F148" i="4"/>
  <c r="F147" i="4"/>
  <c r="F146" i="4"/>
  <c r="F145" i="4"/>
  <c r="F144" i="4"/>
  <c r="F143" i="4"/>
  <c r="F142" i="4"/>
  <c r="F141" i="4"/>
  <c r="E140" i="4"/>
  <c r="E139" i="4" s="1"/>
  <c r="D140" i="4"/>
  <c r="F140" i="4" s="1"/>
  <c r="F138" i="4"/>
  <c r="F137" i="4"/>
  <c r="F136" i="4"/>
  <c r="F135" i="4"/>
  <c r="F134" i="4"/>
  <c r="E134" i="4"/>
  <c r="D134" i="4"/>
  <c r="D133" i="4" s="1"/>
  <c r="F133" i="4" s="1"/>
  <c r="E133" i="4"/>
  <c r="F132" i="4"/>
  <c r="F131" i="4"/>
  <c r="F130" i="4"/>
  <c r="F129" i="4"/>
  <c r="E128" i="4"/>
  <c r="D128" i="4"/>
  <c r="F128" i="4" s="1"/>
  <c r="F127" i="4"/>
  <c r="F126" i="4"/>
  <c r="E125" i="4"/>
  <c r="F125" i="4" s="1"/>
  <c r="D125" i="4"/>
  <c r="D124" i="4"/>
  <c r="F123" i="4"/>
  <c r="F122" i="4"/>
  <c r="F121" i="4"/>
  <c r="E120" i="4"/>
  <c r="F120" i="4"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H1580" i="1"/>
  <c r="G1580" i="1"/>
  <c r="C1580" i="1"/>
  <c r="C1579" i="1"/>
  <c r="H1579" i="1" s="1"/>
  <c r="C1578" i="1"/>
  <c r="G1578" i="1" s="1"/>
  <c r="H1577" i="1"/>
  <c r="G1577" i="1"/>
  <c r="C1577" i="1"/>
  <c r="G1576" i="1"/>
  <c r="C1576" i="1"/>
  <c r="H1576" i="1" s="1"/>
  <c r="G1575" i="1"/>
  <c r="C1575" i="1"/>
  <c r="H1575" i="1" s="1"/>
  <c r="H1574" i="1"/>
  <c r="C1574" i="1"/>
  <c r="G1574" i="1" s="1"/>
  <c r="H1573" i="1"/>
  <c r="G1573" i="1"/>
  <c r="C1573" i="1"/>
  <c r="H1572" i="1"/>
  <c r="G1572" i="1"/>
  <c r="C1572" i="1"/>
  <c r="G1571" i="1"/>
  <c r="C1571" i="1"/>
  <c r="H1571" i="1" s="1"/>
  <c r="H1569" i="1"/>
  <c r="G1569" i="1"/>
  <c r="C1569" i="1"/>
  <c r="G1568" i="1"/>
  <c r="C1568" i="1"/>
  <c r="H1568" i="1" s="1"/>
  <c r="G1567" i="1"/>
  <c r="C1567" i="1"/>
  <c r="H1567" i="1" s="1"/>
  <c r="H1566" i="1"/>
  <c r="C1566" i="1"/>
  <c r="G1566" i="1" s="1"/>
  <c r="H1565" i="1"/>
  <c r="G1565" i="1"/>
  <c r="C1565" i="1"/>
  <c r="H1564" i="1"/>
  <c r="G1564" i="1"/>
  <c r="C1564" i="1"/>
  <c r="G1563" i="1"/>
  <c r="C1563" i="1"/>
  <c r="H1563" i="1" s="1"/>
  <c r="H1562" i="1"/>
  <c r="C1562" i="1"/>
  <c r="G1562" i="1" s="1"/>
  <c r="H1561" i="1"/>
  <c r="C1561" i="1"/>
  <c r="G1561" i="1" s="1"/>
  <c r="C1560" i="1"/>
  <c r="H1560" i="1" s="1"/>
  <c r="G1559" i="1"/>
  <c r="C1559" i="1"/>
  <c r="H1559" i="1" s="1"/>
  <c r="H1558" i="1"/>
  <c r="C1558" i="1"/>
  <c r="G1558" i="1" s="1"/>
  <c r="H1557" i="1"/>
  <c r="G1557" i="1"/>
  <c r="C1557" i="1"/>
  <c r="H1556" i="1"/>
  <c r="G1556" i="1"/>
  <c r="C1556" i="1"/>
  <c r="G1555" i="1"/>
  <c r="C1555" i="1"/>
  <c r="H1555" i="1" s="1"/>
  <c r="H1554" i="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H1544" i="1" s="1"/>
  <c r="G1543" i="1"/>
  <c r="C1543" i="1"/>
  <c r="H1543" i="1" s="1"/>
  <c r="C1542" i="1"/>
  <c r="G1542" i="1" s="1"/>
  <c r="H1541" i="1"/>
  <c r="G1541" i="1"/>
  <c r="C1541" i="1"/>
  <c r="H1540" i="1"/>
  <c r="C1540" i="1"/>
  <c r="G1540" i="1" s="1"/>
  <c r="G1539" i="1"/>
  <c r="C1539" i="1"/>
  <c r="H1539" i="1" s="1"/>
  <c r="C1538" i="1"/>
  <c r="G1538" i="1" s="1"/>
  <c r="H1537" i="1"/>
  <c r="G1537" i="1"/>
  <c r="C1537" i="1"/>
  <c r="C1536" i="1"/>
  <c r="C1535" i="1"/>
  <c r="H1535" i="1" s="1"/>
  <c r="C1534" i="1"/>
  <c r="G1534" i="1" s="1"/>
  <c r="H1533" i="1"/>
  <c r="G1533" i="1"/>
  <c r="C1533" i="1"/>
  <c r="H1532" i="1"/>
  <c r="C1532" i="1"/>
  <c r="G1532" i="1" s="1"/>
  <c r="G1531" i="1"/>
  <c r="C1531" i="1"/>
  <c r="H1531" i="1" s="1"/>
  <c r="H1529" i="1"/>
  <c r="G1529" i="1"/>
  <c r="C1529" i="1"/>
  <c r="C1528" i="1"/>
  <c r="H1528" i="1" s="1"/>
  <c r="C1527" i="1"/>
  <c r="H1527" i="1" s="1"/>
  <c r="H1526" i="1"/>
  <c r="C1526" i="1"/>
  <c r="G1526" i="1" s="1"/>
  <c r="H1525" i="1"/>
  <c r="G1525" i="1"/>
  <c r="C1525" i="1"/>
  <c r="C1523" i="1"/>
  <c r="C1522" i="1"/>
  <c r="G1522" i="1" s="1"/>
  <c r="H1521" i="1"/>
  <c r="G1521" i="1"/>
  <c r="C1521" i="1"/>
  <c r="G1520" i="1"/>
  <c r="C1520" i="1"/>
  <c r="H1520" i="1" s="1"/>
  <c r="C1519" i="1"/>
  <c r="H1519" i="1" s="1"/>
  <c r="H1516" i="1"/>
  <c r="G1516" i="1"/>
  <c r="C1516" i="1"/>
  <c r="C1515" i="1"/>
  <c r="H1514" i="1"/>
  <c r="C1514" i="1"/>
  <c r="G1514" i="1" s="1"/>
  <c r="H1513" i="1"/>
  <c r="G1513" i="1"/>
  <c r="C1513" i="1"/>
  <c r="C1512" i="1"/>
  <c r="C1511" i="1"/>
  <c r="H1511" i="1" s="1"/>
  <c r="C1510" i="1"/>
  <c r="C1509" i="1"/>
  <c r="H1509" i="1" s="1"/>
  <c r="H1508" i="1"/>
  <c r="G1508" i="1"/>
  <c r="C1508" i="1"/>
  <c r="C1507" i="1"/>
  <c r="C1506" i="1"/>
  <c r="G1506" i="1" s="1"/>
  <c r="C1505" i="1"/>
  <c r="G1505" i="1" s="1"/>
  <c r="C1504" i="1"/>
  <c r="C1503" i="1"/>
  <c r="H1503" i="1" s="1"/>
  <c r="C1502" i="1"/>
  <c r="C1501" i="1"/>
  <c r="H1501" i="1" s="1"/>
  <c r="H1500" i="1"/>
  <c r="G1500" i="1"/>
  <c r="C1500" i="1"/>
  <c r="H1498" i="1"/>
  <c r="C1498" i="1"/>
  <c r="G1498" i="1" s="1"/>
  <c r="C1497" i="1"/>
  <c r="H1497" i="1" s="1"/>
  <c r="C1496" i="1"/>
  <c r="G1495" i="1"/>
  <c r="C1495" i="1"/>
  <c r="H1495" i="1" s="1"/>
  <c r="C1494" i="1"/>
  <c r="C1493" i="1"/>
  <c r="G1493" i="1" s="1"/>
  <c r="H1492" i="1"/>
  <c r="C1492" i="1"/>
  <c r="G1492" i="1" s="1"/>
  <c r="C1491" i="1"/>
  <c r="H1490" i="1"/>
  <c r="C1490" i="1"/>
  <c r="G1490" i="1" s="1"/>
  <c r="H1489" i="1"/>
  <c r="C1489" i="1"/>
  <c r="G1489" i="1" s="1"/>
  <c r="C1488" i="1"/>
  <c r="C1487" i="1"/>
  <c r="H1487" i="1" s="1"/>
  <c r="C1486" i="1"/>
  <c r="C1485" i="1"/>
  <c r="G1485" i="1" s="1"/>
  <c r="C1484" i="1"/>
  <c r="H1484" i="1" s="1"/>
  <c r="C1483" i="1"/>
  <c r="H1482" i="1"/>
  <c r="C1482" i="1"/>
  <c r="G1482" i="1" s="1"/>
  <c r="C1480" i="1"/>
  <c r="D1479" i="1"/>
  <c r="C1479" i="1"/>
  <c r="D1478" i="1"/>
  <c r="G1478" i="1" s="1"/>
  <c r="C1478" i="1"/>
  <c r="H1477" i="1"/>
  <c r="G1477" i="1"/>
  <c r="I1477" i="1" s="1"/>
  <c r="D1477" i="1"/>
  <c r="C1477" i="1"/>
  <c r="J1477" i="1" s="1"/>
  <c r="J1476" i="1"/>
  <c r="D1476" i="1"/>
  <c r="C1476" i="1"/>
  <c r="G1475" i="1"/>
  <c r="D1475" i="1"/>
  <c r="C1475" i="1"/>
  <c r="H1475" i="1" s="1"/>
  <c r="D1474" i="1"/>
  <c r="C1474" i="1"/>
  <c r="D1473" i="1"/>
  <c r="C1473" i="1"/>
  <c r="H1472" i="1"/>
  <c r="G1472" i="1"/>
  <c r="I1472" i="1" s="1"/>
  <c r="D1472" i="1"/>
  <c r="C1472" i="1"/>
  <c r="J1472" i="1" s="1"/>
  <c r="I1471" i="1"/>
  <c r="G1471" i="1"/>
  <c r="D1471" i="1"/>
  <c r="C1471" i="1"/>
  <c r="H1471" i="1" s="1"/>
  <c r="G1470" i="1"/>
  <c r="D1470" i="1"/>
  <c r="C1470" i="1"/>
  <c r="D1469" i="1"/>
  <c r="C1469" i="1"/>
  <c r="H1468" i="1"/>
  <c r="G1468" i="1"/>
  <c r="I1468" i="1" s="1"/>
  <c r="D1468" i="1"/>
  <c r="C1468" i="1"/>
  <c r="J1468" i="1" s="1"/>
  <c r="G1467" i="1"/>
  <c r="I1467" i="1" s="1"/>
  <c r="D1467" i="1"/>
  <c r="C1467" i="1"/>
  <c r="H1467" i="1" s="1"/>
  <c r="D1466" i="1"/>
  <c r="C1466" i="1"/>
  <c r="D1465" i="1"/>
  <c r="C1465" i="1"/>
  <c r="H1464" i="1"/>
  <c r="G1464" i="1"/>
  <c r="I1464" i="1" s="1"/>
  <c r="D1464" i="1"/>
  <c r="C1464" i="1"/>
  <c r="J1464" i="1" s="1"/>
  <c r="I1463" i="1"/>
  <c r="G1463" i="1"/>
  <c r="D1463" i="1"/>
  <c r="C1463" i="1"/>
  <c r="H1463" i="1" s="1"/>
  <c r="D1462" i="1"/>
  <c r="C1462" i="1"/>
  <c r="H1461" i="1"/>
  <c r="D1461" i="1"/>
  <c r="C1461" i="1"/>
  <c r="G1461" i="1" s="1"/>
  <c r="D1460" i="1"/>
  <c r="J1460" i="1" s="1"/>
  <c r="C1460" i="1"/>
  <c r="H1459" i="1"/>
  <c r="G1459" i="1"/>
  <c r="I1459" i="1" s="1"/>
  <c r="D1459" i="1"/>
  <c r="C1459" i="1"/>
  <c r="J1459" i="1" s="1"/>
  <c r="G1458" i="1"/>
  <c r="I1458" i="1" s="1"/>
  <c r="D1458" i="1"/>
  <c r="C1458" i="1"/>
  <c r="H1458" i="1" s="1"/>
  <c r="H1457" i="1"/>
  <c r="D1457" i="1"/>
  <c r="C1457" i="1"/>
  <c r="D1456" i="1"/>
  <c r="C1456" i="1"/>
  <c r="H1455" i="1"/>
  <c r="G1455" i="1"/>
  <c r="I1455" i="1" s="1"/>
  <c r="D1455" i="1"/>
  <c r="C1455" i="1"/>
  <c r="J1455" i="1" s="1"/>
  <c r="H1454" i="1"/>
  <c r="G1454" i="1"/>
  <c r="D1454" i="1"/>
  <c r="C1454" i="1"/>
  <c r="H1453" i="1"/>
  <c r="G1453" i="1"/>
  <c r="D1453" i="1"/>
  <c r="C1453" i="1"/>
  <c r="G1452" i="1"/>
  <c r="I1452" i="1" s="1"/>
  <c r="D1452" i="1"/>
  <c r="C1452" i="1"/>
  <c r="H1452" i="1" s="1"/>
  <c r="D1451" i="1"/>
  <c r="C1451" i="1"/>
  <c r="D1450" i="1"/>
  <c r="C1450" i="1"/>
  <c r="H1449" i="1"/>
  <c r="G1449" i="1"/>
  <c r="I1449" i="1" s="1"/>
  <c r="D1449" i="1"/>
  <c r="C1449" i="1"/>
  <c r="J1449" i="1" s="1"/>
  <c r="I1448" i="1"/>
  <c r="G1448" i="1"/>
  <c r="D1448" i="1"/>
  <c r="C1448" i="1"/>
  <c r="H1448" i="1" s="1"/>
  <c r="D1447" i="1"/>
  <c r="C1447" i="1"/>
  <c r="J1446" i="1"/>
  <c r="D1446" i="1"/>
  <c r="C1446" i="1"/>
  <c r="D1445" i="1"/>
  <c r="C1445" i="1"/>
  <c r="J1445" i="1" s="1"/>
  <c r="D1444" i="1"/>
  <c r="H1444" i="1" s="1"/>
  <c r="C1444" i="1"/>
  <c r="J1443" i="1"/>
  <c r="H1443" i="1"/>
  <c r="G1443" i="1"/>
  <c r="I1443" i="1" s="1"/>
  <c r="D1443" i="1"/>
  <c r="C1443" i="1"/>
  <c r="D1442" i="1"/>
  <c r="C1442" i="1"/>
  <c r="D1441" i="1"/>
  <c r="C1441" i="1"/>
  <c r="H1440" i="1"/>
  <c r="D1440" i="1"/>
  <c r="C1440" i="1"/>
  <c r="J1439" i="1"/>
  <c r="H1439" i="1"/>
  <c r="G1439" i="1"/>
  <c r="D1439" i="1"/>
  <c r="C1439" i="1"/>
  <c r="H1438" i="1"/>
  <c r="G1438" i="1"/>
  <c r="D1438" i="1"/>
  <c r="C1438" i="1"/>
  <c r="H1437" i="1"/>
  <c r="G1437"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D1382" i="1"/>
  <c r="H1382" i="1" s="1"/>
  <c r="C1382" i="1"/>
  <c r="G1381" i="1"/>
  <c r="D1381" i="1"/>
  <c r="H1381" i="1" s="1"/>
  <c r="C1381" i="1"/>
  <c r="D1380" i="1"/>
  <c r="C1380" i="1"/>
  <c r="D1379" i="1"/>
  <c r="H1379" i="1" s="1"/>
  <c r="C1379" i="1"/>
  <c r="D1378" i="1"/>
  <c r="H1378" i="1" s="1"/>
  <c r="C1378" i="1"/>
  <c r="G1377" i="1"/>
  <c r="D1377" i="1"/>
  <c r="H1377" i="1" s="1"/>
  <c r="C1377" i="1"/>
  <c r="D1376" i="1"/>
  <c r="C1376" i="1"/>
  <c r="D1375" i="1"/>
  <c r="H1375" i="1" s="1"/>
  <c r="C1375" i="1"/>
  <c r="D1374" i="1"/>
  <c r="H1374" i="1" s="1"/>
  <c r="C1374" i="1"/>
  <c r="G1373" i="1"/>
  <c r="D1373" i="1"/>
  <c r="H1373" i="1" s="1"/>
  <c r="C1373" i="1"/>
  <c r="D1372" i="1"/>
  <c r="C1372" i="1"/>
  <c r="D1371" i="1"/>
  <c r="H1371" i="1" s="1"/>
  <c r="C1371" i="1"/>
  <c r="D1370" i="1"/>
  <c r="H1370" i="1" s="1"/>
  <c r="C1370" i="1"/>
  <c r="G1369" i="1"/>
  <c r="D1369" i="1"/>
  <c r="H1369" i="1" s="1"/>
  <c r="C1369" i="1"/>
  <c r="D1368" i="1"/>
  <c r="C1368" i="1"/>
  <c r="D1367" i="1"/>
  <c r="H1367" i="1" s="1"/>
  <c r="C1367" i="1"/>
  <c r="D1366" i="1"/>
  <c r="H1366" i="1" s="1"/>
  <c r="C1366" i="1"/>
  <c r="G1365" i="1"/>
  <c r="D1365" i="1"/>
  <c r="H1365" i="1" s="1"/>
  <c r="C1365" i="1"/>
  <c r="D1364" i="1"/>
  <c r="C1364" i="1"/>
  <c r="D1363" i="1"/>
  <c r="H1363" i="1" s="1"/>
  <c r="C1363" i="1"/>
  <c r="D1362" i="1"/>
  <c r="H1362" i="1" s="1"/>
  <c r="C1362" i="1"/>
  <c r="G1361" i="1"/>
  <c r="D1361" i="1"/>
  <c r="H1361" i="1" s="1"/>
  <c r="C1361" i="1"/>
  <c r="D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D1236" i="1"/>
  <c r="D1235" i="1"/>
  <c r="D1234" i="1"/>
  <c r="C1234" i="1"/>
  <c r="G1233" i="1"/>
  <c r="D1233" i="1"/>
  <c r="C1233" i="1"/>
  <c r="G1232" i="1"/>
  <c r="D1232" i="1"/>
  <c r="C1232" i="1"/>
  <c r="D1231" i="1"/>
  <c r="C1231" i="1"/>
  <c r="G1231" i="1" s="1"/>
  <c r="D1230" i="1"/>
  <c r="C1230" i="1"/>
  <c r="G1229" i="1"/>
  <c r="D1229" i="1"/>
  <c r="C1229" i="1"/>
  <c r="G1228" i="1"/>
  <c r="D1228" i="1"/>
  <c r="C1228" i="1"/>
  <c r="D1227" i="1"/>
  <c r="C1227" i="1"/>
  <c r="G1227" i="1" s="1"/>
  <c r="D1226" i="1"/>
  <c r="C1226" i="1"/>
  <c r="G1225" i="1"/>
  <c r="D1225" i="1"/>
  <c r="C1225" i="1"/>
  <c r="G1224" i="1"/>
  <c r="D1224" i="1"/>
  <c r="C1224" i="1"/>
  <c r="D1223" i="1"/>
  <c r="C1223" i="1"/>
  <c r="G1223" i="1" s="1"/>
  <c r="D1222" i="1"/>
  <c r="C1222" i="1"/>
  <c r="G1221" i="1"/>
  <c r="D1221" i="1"/>
  <c r="C1221" i="1"/>
  <c r="G1220" i="1"/>
  <c r="D1220" i="1"/>
  <c r="C1220" i="1"/>
  <c r="D1219" i="1"/>
  <c r="C1219" i="1"/>
  <c r="G1219" i="1" s="1"/>
  <c r="D1218" i="1"/>
  <c r="C1218" i="1"/>
  <c r="G1217" i="1"/>
  <c r="D1217" i="1"/>
  <c r="C1217" i="1"/>
  <c r="G1216" i="1"/>
  <c r="D1216" i="1"/>
  <c r="C1216" i="1"/>
  <c r="D1215" i="1"/>
  <c r="D1214" i="1"/>
  <c r="G1213" i="1"/>
  <c r="D1213" i="1"/>
  <c r="C1213" i="1"/>
  <c r="G1212" i="1"/>
  <c r="D1212" i="1"/>
  <c r="C1212" i="1"/>
  <c r="D1211" i="1"/>
  <c r="C1211" i="1"/>
  <c r="D1210" i="1"/>
  <c r="C1210" i="1"/>
  <c r="G1209" i="1"/>
  <c r="D1209" i="1"/>
  <c r="C1209" i="1"/>
  <c r="G1208" i="1"/>
  <c r="D1208" i="1"/>
  <c r="C1208" i="1"/>
  <c r="D1207" i="1"/>
  <c r="C1207" i="1"/>
  <c r="D1206" i="1"/>
  <c r="C1206" i="1"/>
  <c r="G1205" i="1"/>
  <c r="D1205" i="1"/>
  <c r="C1205" i="1"/>
  <c r="G1204" i="1"/>
  <c r="D1204" i="1"/>
  <c r="C1204" i="1"/>
  <c r="D1203" i="1"/>
  <c r="C1203" i="1"/>
  <c r="D1202" i="1"/>
  <c r="C1202" i="1"/>
  <c r="G1201" i="1"/>
  <c r="D1201" i="1"/>
  <c r="C1201" i="1"/>
  <c r="G1200" i="1"/>
  <c r="D1200" i="1"/>
  <c r="C1200" i="1"/>
  <c r="D1199" i="1"/>
  <c r="C1199" i="1"/>
  <c r="D1198" i="1"/>
  <c r="C1198" i="1"/>
  <c r="G1197" i="1"/>
  <c r="D1197" i="1"/>
  <c r="C1197" i="1"/>
  <c r="G1196" i="1"/>
  <c r="D1196" i="1"/>
  <c r="C1196" i="1"/>
  <c r="D1195" i="1"/>
  <c r="C1195" i="1"/>
  <c r="D1194" i="1"/>
  <c r="C1194" i="1"/>
  <c r="G1193" i="1"/>
  <c r="D1193" i="1"/>
  <c r="C1193" i="1"/>
  <c r="G1192" i="1"/>
  <c r="D1192" i="1"/>
  <c r="C1192" i="1"/>
  <c r="D1191" i="1"/>
  <c r="C1191" i="1"/>
  <c r="D1190" i="1"/>
  <c r="C1190" i="1"/>
  <c r="G1189" i="1"/>
  <c r="D1189" i="1"/>
  <c r="C1189" i="1"/>
  <c r="G1188" i="1"/>
  <c r="D1188" i="1"/>
  <c r="C1188" i="1"/>
  <c r="D1187" i="1"/>
  <c r="C1187" i="1"/>
  <c r="D1186" i="1"/>
  <c r="C1186" i="1"/>
  <c r="G1185" i="1"/>
  <c r="D1185" i="1"/>
  <c r="C1185" i="1"/>
  <c r="G1184" i="1"/>
  <c r="D1184" i="1"/>
  <c r="C1184" i="1"/>
  <c r="D1183" i="1"/>
  <c r="C1183" i="1"/>
  <c r="D1182" i="1"/>
  <c r="C1182" i="1"/>
  <c r="G1181" i="1"/>
  <c r="D1181" i="1"/>
  <c r="C1181" i="1"/>
  <c r="G1180" i="1"/>
  <c r="D1180" i="1"/>
  <c r="C1180" i="1"/>
  <c r="D1179" i="1"/>
  <c r="C1179" i="1"/>
  <c r="D1178" i="1"/>
  <c r="C1178" i="1"/>
  <c r="G1177" i="1"/>
  <c r="D1177" i="1"/>
  <c r="C1177" i="1"/>
  <c r="G1176" i="1"/>
  <c r="D1176" i="1"/>
  <c r="C1176" i="1"/>
  <c r="D1175" i="1"/>
  <c r="C1175" i="1"/>
  <c r="D1174" i="1"/>
  <c r="C1174" i="1"/>
  <c r="G1173" i="1"/>
  <c r="D1173" i="1"/>
  <c r="C1173" i="1"/>
  <c r="G1172" i="1"/>
  <c r="D1172" i="1"/>
  <c r="C1172" i="1"/>
  <c r="D1171" i="1"/>
  <c r="C1171" i="1"/>
  <c r="D1170" i="1"/>
  <c r="C1170" i="1"/>
  <c r="G1169" i="1"/>
  <c r="D1169" i="1"/>
  <c r="C1169" i="1"/>
  <c r="G1168" i="1"/>
  <c r="D1168" i="1"/>
  <c r="C1168" i="1"/>
  <c r="D1167" i="1"/>
  <c r="D1166" i="1"/>
  <c r="C1166" i="1"/>
  <c r="G1165" i="1"/>
  <c r="D1165" i="1"/>
  <c r="C1165" i="1"/>
  <c r="G1164" i="1"/>
  <c r="D1164" i="1"/>
  <c r="C1164" i="1"/>
  <c r="D1163" i="1"/>
  <c r="C1163" i="1"/>
  <c r="G1163" i="1" s="1"/>
  <c r="D1162" i="1"/>
  <c r="C1162" i="1"/>
  <c r="G1161" i="1"/>
  <c r="D1161" i="1"/>
  <c r="C1161" i="1"/>
  <c r="G1160" i="1"/>
  <c r="D1160" i="1"/>
  <c r="C1160" i="1"/>
  <c r="D1159" i="1"/>
  <c r="C1159" i="1"/>
  <c r="G1159" i="1" s="1"/>
  <c r="D1158" i="1"/>
  <c r="C1158" i="1"/>
  <c r="G1157" i="1"/>
  <c r="D1157" i="1"/>
  <c r="C1157" i="1"/>
  <c r="G1156" i="1"/>
  <c r="D1156" i="1"/>
  <c r="C1156" i="1"/>
  <c r="D1155" i="1"/>
  <c r="C1155" i="1"/>
  <c r="G1155" i="1" s="1"/>
  <c r="D1154" i="1"/>
  <c r="C1154" i="1"/>
  <c r="D1151" i="1"/>
  <c r="C1151" i="1"/>
  <c r="D1150" i="1"/>
  <c r="C1150" i="1"/>
  <c r="G1149" i="1"/>
  <c r="D1149" i="1"/>
  <c r="C1149" i="1"/>
  <c r="G1148" i="1"/>
  <c r="D1148" i="1"/>
  <c r="C1148" i="1"/>
  <c r="D1147" i="1"/>
  <c r="C1147" i="1"/>
  <c r="D1146" i="1"/>
  <c r="C1146" i="1"/>
  <c r="G1145" i="1"/>
  <c r="D1145" i="1"/>
  <c r="C1145" i="1"/>
  <c r="G1144" i="1"/>
  <c r="D1144" i="1"/>
  <c r="C1144" i="1"/>
  <c r="D1143" i="1"/>
  <c r="C1143" i="1"/>
  <c r="D1142" i="1"/>
  <c r="C1142" i="1"/>
  <c r="G1141" i="1"/>
  <c r="D1141" i="1"/>
  <c r="C1141" i="1"/>
  <c r="G1140" i="1"/>
  <c r="D1140" i="1"/>
  <c r="C1140" i="1"/>
  <c r="D1139" i="1"/>
  <c r="C1139" i="1"/>
  <c r="D1138" i="1"/>
  <c r="C1138" i="1"/>
  <c r="G1137" i="1"/>
  <c r="D1137" i="1"/>
  <c r="C1137" i="1"/>
  <c r="G1136" i="1"/>
  <c r="D1136" i="1"/>
  <c r="C1136" i="1"/>
  <c r="D1135" i="1"/>
  <c r="C1135" i="1"/>
  <c r="D1134" i="1"/>
  <c r="C1134" i="1"/>
  <c r="G1133" i="1"/>
  <c r="D1133" i="1"/>
  <c r="C1133" i="1"/>
  <c r="G1132" i="1"/>
  <c r="D1132" i="1"/>
  <c r="C1132" i="1"/>
  <c r="D1131" i="1"/>
  <c r="C1131" i="1"/>
  <c r="D1130" i="1"/>
  <c r="C1130" i="1"/>
  <c r="G1129" i="1"/>
  <c r="D1129" i="1"/>
  <c r="C1129" i="1"/>
  <c r="G1128" i="1"/>
  <c r="D1128" i="1"/>
  <c r="C1128" i="1"/>
  <c r="D1127" i="1"/>
  <c r="C1127" i="1"/>
  <c r="D1126" i="1"/>
  <c r="C1126" i="1"/>
  <c r="G1125" i="1"/>
  <c r="D1125" i="1"/>
  <c r="C1125" i="1"/>
  <c r="D1124" i="1"/>
  <c r="D1123" i="1"/>
  <c r="C1123" i="1"/>
  <c r="G1123" i="1" s="1"/>
  <c r="D1122" i="1"/>
  <c r="C1122" i="1"/>
  <c r="G1121" i="1"/>
  <c r="D1121" i="1"/>
  <c r="C1121" i="1"/>
  <c r="G1120" i="1"/>
  <c r="D1120" i="1"/>
  <c r="C1120" i="1"/>
  <c r="D1119" i="1"/>
  <c r="C1119" i="1"/>
  <c r="G1119" i="1" s="1"/>
  <c r="D1118" i="1"/>
  <c r="C1118" i="1"/>
  <c r="G1117" i="1"/>
  <c r="D1117" i="1"/>
  <c r="C1117" i="1"/>
  <c r="G1116" i="1"/>
  <c r="D1116" i="1"/>
  <c r="C1116" i="1"/>
  <c r="D1115" i="1"/>
  <c r="C1115" i="1"/>
  <c r="G1115" i="1" s="1"/>
  <c r="D1114" i="1"/>
  <c r="C1114" i="1"/>
  <c r="G1113" i="1"/>
  <c r="D1113" i="1"/>
  <c r="C1113" i="1"/>
  <c r="G1112" i="1"/>
  <c r="D1112" i="1"/>
  <c r="C1112" i="1"/>
  <c r="D1111" i="1"/>
  <c r="C1111" i="1"/>
  <c r="G1111" i="1" s="1"/>
  <c r="D1110" i="1"/>
  <c r="C1110" i="1"/>
  <c r="G1109" i="1"/>
  <c r="D1109" i="1"/>
  <c r="C1109" i="1"/>
  <c r="G1108" i="1"/>
  <c r="D1108" i="1"/>
  <c r="C1108" i="1"/>
  <c r="D1107" i="1"/>
  <c r="C1107" i="1"/>
  <c r="G1107" i="1" s="1"/>
  <c r="D1106" i="1"/>
  <c r="C1106" i="1"/>
  <c r="G1105" i="1"/>
  <c r="D1105" i="1"/>
  <c r="C1105" i="1"/>
  <c r="G1104" i="1"/>
  <c r="D1104" i="1"/>
  <c r="C1104" i="1"/>
  <c r="D1103" i="1"/>
  <c r="C1103" i="1"/>
  <c r="G1103" i="1" s="1"/>
  <c r="D1102" i="1"/>
  <c r="C1102" i="1"/>
  <c r="G1101" i="1"/>
  <c r="D1101" i="1"/>
  <c r="C1101" i="1"/>
  <c r="G1100" i="1"/>
  <c r="D1100" i="1"/>
  <c r="C1100" i="1"/>
  <c r="D1099" i="1"/>
  <c r="C1099" i="1"/>
  <c r="G1099" i="1" s="1"/>
  <c r="D1098" i="1"/>
  <c r="C1098" i="1"/>
  <c r="G1097" i="1"/>
  <c r="D1097" i="1"/>
  <c r="C1097" i="1"/>
  <c r="G1096" i="1"/>
  <c r="D1096" i="1"/>
  <c r="C1096" i="1"/>
  <c r="D1095" i="1"/>
  <c r="C1095" i="1"/>
  <c r="G1095" i="1" s="1"/>
  <c r="D1094" i="1"/>
  <c r="C1094" i="1"/>
  <c r="G1093" i="1"/>
  <c r="D1093" i="1"/>
  <c r="C1093" i="1"/>
  <c r="G1092" i="1"/>
  <c r="D1092" i="1"/>
  <c r="C1092" i="1"/>
  <c r="D1091" i="1"/>
  <c r="C1091" i="1"/>
  <c r="G1091" i="1" s="1"/>
  <c r="D1090" i="1"/>
  <c r="C1090" i="1"/>
  <c r="G1089" i="1"/>
  <c r="D1089" i="1"/>
  <c r="C1089" i="1"/>
  <c r="G1088" i="1"/>
  <c r="D1088" i="1"/>
  <c r="C1088" i="1"/>
  <c r="D1087" i="1"/>
  <c r="C1087" i="1"/>
  <c r="G1087" i="1" s="1"/>
  <c r="D1086" i="1"/>
  <c r="C1086" i="1"/>
  <c r="G1085" i="1"/>
  <c r="D1085" i="1"/>
  <c r="C1085" i="1"/>
  <c r="G1084" i="1"/>
  <c r="D1084" i="1"/>
  <c r="C1084" i="1"/>
  <c r="D1083" i="1"/>
  <c r="C1083" i="1"/>
  <c r="D1082" i="1"/>
  <c r="C1082" i="1"/>
  <c r="G1081" i="1"/>
  <c r="D1081" i="1"/>
  <c r="C1081" i="1"/>
  <c r="G1080" i="1"/>
  <c r="D1080" i="1"/>
  <c r="C1080" i="1"/>
  <c r="D1079" i="1"/>
  <c r="C1079" i="1"/>
  <c r="D1078" i="1"/>
  <c r="C1078" i="1"/>
  <c r="G1077" i="1"/>
  <c r="D1077" i="1"/>
  <c r="C1077" i="1"/>
  <c r="G1076" i="1"/>
  <c r="D1076" i="1"/>
  <c r="C1076" i="1"/>
  <c r="D1075" i="1"/>
  <c r="C1075" i="1"/>
  <c r="D1074" i="1"/>
  <c r="C1074" i="1"/>
  <c r="G1073" i="1"/>
  <c r="D1073" i="1"/>
  <c r="C1073" i="1"/>
  <c r="G1072" i="1"/>
  <c r="D1072" i="1"/>
  <c r="C1072" i="1"/>
  <c r="D1071" i="1"/>
  <c r="C1071" i="1"/>
  <c r="D1070" i="1"/>
  <c r="C1070" i="1"/>
  <c r="G1069" i="1"/>
  <c r="D1069" i="1"/>
  <c r="C1069" i="1"/>
  <c r="G1068" i="1"/>
  <c r="D1068" i="1"/>
  <c r="C1068" i="1"/>
  <c r="D1067" i="1"/>
  <c r="C1067" i="1"/>
  <c r="D1066" i="1"/>
  <c r="C1066" i="1"/>
  <c r="D1065" i="1"/>
  <c r="D1064" i="1"/>
  <c r="G1064" i="1" s="1"/>
  <c r="C1064" i="1"/>
  <c r="D1063" i="1"/>
  <c r="C1063" i="1"/>
  <c r="D1062" i="1"/>
  <c r="C1062" i="1"/>
  <c r="H1061" i="1"/>
  <c r="D1061" i="1"/>
  <c r="C1061" i="1"/>
  <c r="G1061" i="1" s="1"/>
  <c r="H1060" i="1"/>
  <c r="D1060" i="1"/>
  <c r="C1060" i="1"/>
  <c r="G1060" i="1" s="1"/>
  <c r="D1059" i="1"/>
  <c r="C1059" i="1"/>
  <c r="D1058" i="1"/>
  <c r="C1058" i="1"/>
  <c r="G1058" i="1" s="1"/>
  <c r="H1057" i="1"/>
  <c r="D1057" i="1"/>
  <c r="C1057" i="1"/>
  <c r="G1057" i="1" s="1"/>
  <c r="H1056" i="1"/>
  <c r="D1056" i="1"/>
  <c r="C1056" i="1"/>
  <c r="G1056" i="1" s="1"/>
  <c r="D1055" i="1"/>
  <c r="C1055" i="1"/>
  <c r="D1054" i="1"/>
  <c r="C1054" i="1"/>
  <c r="G1054" i="1" s="1"/>
  <c r="H1053" i="1"/>
  <c r="D1053" i="1"/>
  <c r="C1053" i="1"/>
  <c r="G1053" i="1" s="1"/>
  <c r="H1052" i="1"/>
  <c r="D1052" i="1"/>
  <c r="C1052" i="1"/>
  <c r="G1052" i="1" s="1"/>
  <c r="D1051" i="1"/>
  <c r="C1051" i="1"/>
  <c r="D1050" i="1"/>
  <c r="C1050" i="1"/>
  <c r="G1050" i="1" s="1"/>
  <c r="H1049" i="1"/>
  <c r="D1049" i="1"/>
  <c r="C1049" i="1"/>
  <c r="G1049" i="1" s="1"/>
  <c r="H1048" i="1"/>
  <c r="D1048" i="1"/>
  <c r="C1048" i="1"/>
  <c r="G1048" i="1" s="1"/>
  <c r="D1047" i="1"/>
  <c r="C1047" i="1"/>
  <c r="H1045" i="1"/>
  <c r="D1045" i="1"/>
  <c r="C1045" i="1"/>
  <c r="G1045" i="1" s="1"/>
  <c r="D1044" i="1"/>
  <c r="C1044" i="1"/>
  <c r="D1043" i="1"/>
  <c r="C1043" i="1"/>
  <c r="G1043" i="1" s="1"/>
  <c r="H1042" i="1"/>
  <c r="D1042" i="1"/>
  <c r="C1042" i="1"/>
  <c r="G1042" i="1" s="1"/>
  <c r="H1041" i="1"/>
  <c r="D1041" i="1"/>
  <c r="C1041" i="1"/>
  <c r="G1041" i="1" s="1"/>
  <c r="D1040" i="1"/>
  <c r="C1040" i="1"/>
  <c r="D1039" i="1"/>
  <c r="C1039" i="1"/>
  <c r="G1039" i="1" s="1"/>
  <c r="H1038" i="1"/>
  <c r="D1038" i="1"/>
  <c r="C1038" i="1"/>
  <c r="G1038" i="1" s="1"/>
  <c r="H1037" i="1"/>
  <c r="D1037" i="1"/>
  <c r="C1037" i="1"/>
  <c r="G1037" i="1" s="1"/>
  <c r="D1036" i="1"/>
  <c r="C1036" i="1"/>
  <c r="D1035" i="1"/>
  <c r="C1035" i="1"/>
  <c r="G1035" i="1" s="1"/>
  <c r="H1034" i="1"/>
  <c r="D1034" i="1"/>
  <c r="C1034" i="1"/>
  <c r="G1034" i="1" s="1"/>
  <c r="H1033" i="1"/>
  <c r="D1033" i="1"/>
  <c r="C1033" i="1"/>
  <c r="G1033" i="1" s="1"/>
  <c r="D1032" i="1"/>
  <c r="C1032" i="1"/>
  <c r="G1032" i="1" s="1"/>
  <c r="D1031" i="1"/>
  <c r="C1031" i="1"/>
  <c r="G1031" i="1" s="1"/>
  <c r="D1030" i="1"/>
  <c r="C1030" i="1"/>
  <c r="G1030" i="1" s="1"/>
  <c r="H1029" i="1"/>
  <c r="D1029" i="1"/>
  <c r="C1029" i="1"/>
  <c r="G1029" i="1" s="1"/>
  <c r="H1028" i="1"/>
  <c r="D1028" i="1"/>
  <c r="C1028" i="1"/>
  <c r="G1028" i="1" s="1"/>
  <c r="D1027" i="1"/>
  <c r="C1027" i="1"/>
  <c r="G1027" i="1" s="1"/>
  <c r="D1026" i="1"/>
  <c r="C1026" i="1"/>
  <c r="G1026" i="1" s="1"/>
  <c r="H1025" i="1"/>
  <c r="D1025" i="1"/>
  <c r="C1025" i="1"/>
  <c r="G1025" i="1" s="1"/>
  <c r="H1024" i="1"/>
  <c r="D1024" i="1"/>
  <c r="C1024" i="1"/>
  <c r="G1024" i="1" s="1"/>
  <c r="D1023" i="1"/>
  <c r="C1023" i="1"/>
  <c r="G1023" i="1" s="1"/>
  <c r="H1022" i="1"/>
  <c r="D1022" i="1"/>
  <c r="C1022" i="1"/>
  <c r="G1022" i="1" s="1"/>
  <c r="H1021" i="1"/>
  <c r="D1021" i="1"/>
  <c r="C1021" i="1"/>
  <c r="G1021" i="1" s="1"/>
  <c r="D1020" i="1"/>
  <c r="C1020" i="1"/>
  <c r="G1020" i="1" s="1"/>
  <c r="D1019" i="1"/>
  <c r="C1019" i="1"/>
  <c r="G1019" i="1" s="1"/>
  <c r="H1018" i="1"/>
  <c r="D1018" i="1"/>
  <c r="C1018" i="1"/>
  <c r="G1018" i="1" s="1"/>
  <c r="H1017" i="1"/>
  <c r="D1017" i="1"/>
  <c r="C1017" i="1"/>
  <c r="G1017" i="1" s="1"/>
  <c r="D1016" i="1"/>
  <c r="C1016" i="1"/>
  <c r="G1016" i="1" s="1"/>
  <c r="D1015" i="1"/>
  <c r="C1015" i="1"/>
  <c r="G1015" i="1" s="1"/>
  <c r="D1014" i="1"/>
  <c r="C1014" i="1"/>
  <c r="G1014" i="1" s="1"/>
  <c r="H1013" i="1"/>
  <c r="D1013" i="1"/>
  <c r="C1013" i="1"/>
  <c r="G1013" i="1" s="1"/>
  <c r="H1012" i="1"/>
  <c r="D1012" i="1"/>
  <c r="C1012" i="1"/>
  <c r="G1012" i="1" s="1"/>
  <c r="D1011" i="1"/>
  <c r="C1011" i="1"/>
  <c r="G1011" i="1" s="1"/>
  <c r="D1010" i="1"/>
  <c r="C1010" i="1"/>
  <c r="G1010" i="1" s="1"/>
  <c r="H1009" i="1"/>
  <c r="D1009" i="1"/>
  <c r="C1009" i="1"/>
  <c r="G1009" i="1" s="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D989" i="1"/>
  <c r="C989" i="1"/>
  <c r="H989" i="1" s="1"/>
  <c r="G988" i="1"/>
  <c r="D988" i="1"/>
  <c r="C988" i="1"/>
  <c r="H988" i="1" s="1"/>
  <c r="G987" i="1"/>
  <c r="D987" i="1"/>
  <c r="C987" i="1"/>
  <c r="H987" i="1" s="1"/>
  <c r="D986" i="1"/>
  <c r="C986" i="1"/>
  <c r="H986" i="1" s="1"/>
  <c r="G983" i="1"/>
  <c r="D983" i="1"/>
  <c r="C983" i="1"/>
  <c r="H983" i="1" s="1"/>
  <c r="G982" i="1"/>
  <c r="D982" i="1"/>
  <c r="C982" i="1"/>
  <c r="H982" i="1" s="1"/>
  <c r="D981" i="1"/>
  <c r="C981" i="1"/>
  <c r="H981" i="1" s="1"/>
  <c r="D980" i="1"/>
  <c r="C980" i="1"/>
  <c r="H980" i="1" s="1"/>
  <c r="G979" i="1"/>
  <c r="D979" i="1"/>
  <c r="C979" i="1"/>
  <c r="H979" i="1" s="1"/>
  <c r="G978" i="1"/>
  <c r="D978" i="1"/>
  <c r="C978" i="1"/>
  <c r="H978" i="1" s="1"/>
  <c r="D977" i="1"/>
  <c r="C977" i="1"/>
  <c r="H977" i="1" s="1"/>
  <c r="D976" i="1"/>
  <c r="C976" i="1"/>
  <c r="H976" i="1" s="1"/>
  <c r="G975" i="1"/>
  <c r="D975" i="1"/>
  <c r="C975" i="1"/>
  <c r="H975" i="1" s="1"/>
  <c r="G974" i="1"/>
  <c r="D974" i="1"/>
  <c r="C974" i="1"/>
  <c r="H974" i="1" s="1"/>
  <c r="D973" i="1"/>
  <c r="C973" i="1"/>
  <c r="H973" i="1" s="1"/>
  <c r="D972" i="1"/>
  <c r="C972" i="1"/>
  <c r="H972" i="1" s="1"/>
  <c r="G971" i="1"/>
  <c r="D971" i="1"/>
  <c r="C971" i="1"/>
  <c r="H971" i="1" s="1"/>
  <c r="G970" i="1"/>
  <c r="D970" i="1"/>
  <c r="C970" i="1"/>
  <c r="H970" i="1" s="1"/>
  <c r="D969" i="1"/>
  <c r="C969" i="1"/>
  <c r="H969" i="1" s="1"/>
  <c r="D968" i="1"/>
  <c r="C968" i="1"/>
  <c r="H968" i="1" s="1"/>
  <c r="G967" i="1"/>
  <c r="D967" i="1"/>
  <c r="C967" i="1"/>
  <c r="H967" i="1" s="1"/>
  <c r="G966" i="1"/>
  <c r="D966" i="1"/>
  <c r="C966" i="1"/>
  <c r="H966" i="1" s="1"/>
  <c r="D965" i="1"/>
  <c r="C965" i="1"/>
  <c r="H965" i="1" s="1"/>
  <c r="D964" i="1"/>
  <c r="C964" i="1"/>
  <c r="H964" i="1" s="1"/>
  <c r="G963" i="1"/>
  <c r="D963" i="1"/>
  <c r="C963" i="1"/>
  <c r="H963" i="1" s="1"/>
  <c r="G962" i="1"/>
  <c r="D962" i="1"/>
  <c r="C962" i="1"/>
  <c r="H962" i="1" s="1"/>
  <c r="D961" i="1"/>
  <c r="C961" i="1"/>
  <c r="D960" i="1"/>
  <c r="C960" i="1"/>
  <c r="H960" i="1" s="1"/>
  <c r="G959" i="1"/>
  <c r="D959" i="1"/>
  <c r="C959" i="1"/>
  <c r="H959" i="1" s="1"/>
  <c r="G958" i="1"/>
  <c r="D958" i="1"/>
  <c r="C958" i="1"/>
  <c r="H958" i="1" s="1"/>
  <c r="D957" i="1"/>
  <c r="C957" i="1"/>
  <c r="H957" i="1" s="1"/>
  <c r="D956" i="1"/>
  <c r="C956" i="1"/>
  <c r="H956" i="1" s="1"/>
  <c r="G955" i="1"/>
  <c r="D955" i="1"/>
  <c r="C955" i="1"/>
  <c r="H955" i="1" s="1"/>
  <c r="G954" i="1"/>
  <c r="D954" i="1"/>
  <c r="C954" i="1"/>
  <c r="H954" i="1" s="1"/>
  <c r="D953" i="1"/>
  <c r="C953" i="1"/>
  <c r="H953" i="1" s="1"/>
  <c r="D952" i="1"/>
  <c r="C952" i="1"/>
  <c r="H952" i="1" s="1"/>
  <c r="G951" i="1"/>
  <c r="D951" i="1"/>
  <c r="C951" i="1"/>
  <c r="H951" i="1" s="1"/>
  <c r="G950" i="1"/>
  <c r="D950" i="1"/>
  <c r="C950" i="1"/>
  <c r="H950" i="1" s="1"/>
  <c r="D949" i="1"/>
  <c r="C949" i="1"/>
  <c r="H949" i="1" s="1"/>
  <c r="D948" i="1"/>
  <c r="C948" i="1"/>
  <c r="H948" i="1" s="1"/>
  <c r="G947" i="1"/>
  <c r="D947" i="1"/>
  <c r="C947" i="1"/>
  <c r="H947" i="1" s="1"/>
  <c r="G946" i="1"/>
  <c r="D946" i="1"/>
  <c r="C946" i="1"/>
  <c r="H946" i="1" s="1"/>
  <c r="D945" i="1"/>
  <c r="C945" i="1"/>
  <c r="H945" i="1" s="1"/>
  <c r="D944" i="1"/>
  <c r="C944" i="1"/>
  <c r="H944" i="1" s="1"/>
  <c r="G943" i="1"/>
  <c r="D943" i="1"/>
  <c r="C943" i="1"/>
  <c r="H943" i="1" s="1"/>
  <c r="G942" i="1"/>
  <c r="D942" i="1"/>
  <c r="C942" i="1"/>
  <c r="H942" i="1" s="1"/>
  <c r="D941" i="1"/>
  <c r="C941" i="1"/>
  <c r="H941" i="1" s="1"/>
  <c r="D940" i="1"/>
  <c r="C940" i="1"/>
  <c r="G939" i="1"/>
  <c r="D939" i="1"/>
  <c r="C939" i="1"/>
  <c r="H939" i="1" s="1"/>
  <c r="G938" i="1"/>
  <c r="D938" i="1"/>
  <c r="C938" i="1"/>
  <c r="H938" i="1" s="1"/>
  <c r="D937" i="1"/>
  <c r="C937" i="1"/>
  <c r="H937" i="1" s="1"/>
  <c r="D936" i="1"/>
  <c r="C936" i="1"/>
  <c r="H936" i="1" s="1"/>
  <c r="G935" i="1"/>
  <c r="D935" i="1"/>
  <c r="C935" i="1"/>
  <c r="H935" i="1" s="1"/>
  <c r="G934" i="1"/>
  <c r="D934" i="1"/>
  <c r="C934" i="1"/>
  <c r="H934" i="1" s="1"/>
  <c r="D933" i="1"/>
  <c r="C933" i="1"/>
  <c r="H933" i="1" s="1"/>
  <c r="D932" i="1"/>
  <c r="C932" i="1"/>
  <c r="H932" i="1" s="1"/>
  <c r="G931" i="1"/>
  <c r="D931" i="1"/>
  <c r="C931" i="1"/>
  <c r="H931" i="1" s="1"/>
  <c r="G930" i="1"/>
  <c r="D930" i="1"/>
  <c r="C930" i="1"/>
  <c r="H930" i="1" s="1"/>
  <c r="D929" i="1"/>
  <c r="C929" i="1"/>
  <c r="H929" i="1" s="1"/>
  <c r="D928" i="1"/>
  <c r="C928" i="1"/>
  <c r="H928" i="1" s="1"/>
  <c r="G927" i="1"/>
  <c r="D927" i="1"/>
  <c r="C927" i="1"/>
  <c r="H927" i="1" s="1"/>
  <c r="G926" i="1"/>
  <c r="D926" i="1"/>
  <c r="C926" i="1"/>
  <c r="H926" i="1" s="1"/>
  <c r="D925" i="1"/>
  <c r="C925" i="1"/>
  <c r="H925" i="1" s="1"/>
  <c r="D924" i="1"/>
  <c r="C924" i="1"/>
  <c r="H924" i="1" s="1"/>
  <c r="G923" i="1"/>
  <c r="D923" i="1"/>
  <c r="C923" i="1"/>
  <c r="H923" i="1" s="1"/>
  <c r="G922" i="1"/>
  <c r="D922" i="1"/>
  <c r="C922" i="1"/>
  <c r="H922" i="1" s="1"/>
  <c r="D921" i="1"/>
  <c r="C921" i="1"/>
  <c r="H921" i="1" s="1"/>
  <c r="D920" i="1"/>
  <c r="C920" i="1"/>
  <c r="H920" i="1" s="1"/>
  <c r="G919" i="1"/>
  <c r="D919" i="1"/>
  <c r="C919" i="1"/>
  <c r="H919" i="1" s="1"/>
  <c r="G918" i="1"/>
  <c r="D918" i="1"/>
  <c r="C918" i="1"/>
  <c r="H918" i="1" s="1"/>
  <c r="D917" i="1"/>
  <c r="C917" i="1"/>
  <c r="H917" i="1" s="1"/>
  <c r="D916" i="1"/>
  <c r="C916" i="1"/>
  <c r="H916" i="1" s="1"/>
  <c r="G915" i="1"/>
  <c r="D915" i="1"/>
  <c r="C915" i="1"/>
  <c r="H915" i="1" s="1"/>
  <c r="G914" i="1"/>
  <c r="D914" i="1"/>
  <c r="C914" i="1"/>
  <c r="H914" i="1" s="1"/>
  <c r="D913" i="1"/>
  <c r="C913" i="1"/>
  <c r="H913" i="1" s="1"/>
  <c r="D912" i="1"/>
  <c r="C912" i="1"/>
  <c r="H912" i="1" s="1"/>
  <c r="G911" i="1"/>
  <c r="D911" i="1"/>
  <c r="C911" i="1"/>
  <c r="H911" i="1" s="1"/>
  <c r="G910" i="1"/>
  <c r="D910" i="1"/>
  <c r="C910" i="1"/>
  <c r="H910" i="1" s="1"/>
  <c r="D909" i="1"/>
  <c r="C909" i="1"/>
  <c r="H909" i="1" s="1"/>
  <c r="D908" i="1"/>
  <c r="C908" i="1"/>
  <c r="H908" i="1" s="1"/>
  <c r="G907" i="1"/>
  <c r="D907" i="1"/>
  <c r="C907" i="1"/>
  <c r="H907" i="1" s="1"/>
  <c r="G906" i="1"/>
  <c r="D906" i="1"/>
  <c r="C906" i="1"/>
  <c r="H906" i="1" s="1"/>
  <c r="D905" i="1"/>
  <c r="C905" i="1"/>
  <c r="H905" i="1" s="1"/>
  <c r="D904" i="1"/>
  <c r="C904" i="1"/>
  <c r="H904" i="1" s="1"/>
  <c r="G903" i="1"/>
  <c r="D903" i="1"/>
  <c r="C903" i="1"/>
  <c r="H903" i="1" s="1"/>
  <c r="G902" i="1"/>
  <c r="D902" i="1"/>
  <c r="C902" i="1"/>
  <c r="H902" i="1" s="1"/>
  <c r="D901" i="1"/>
  <c r="C901" i="1"/>
  <c r="H901" i="1" s="1"/>
  <c r="D900" i="1"/>
  <c r="C900" i="1"/>
  <c r="H900" i="1" s="1"/>
  <c r="G899" i="1"/>
  <c r="D899" i="1"/>
  <c r="C899" i="1"/>
  <c r="H899" i="1" s="1"/>
  <c r="G898" i="1"/>
  <c r="D898" i="1"/>
  <c r="C898" i="1"/>
  <c r="H898" i="1" s="1"/>
  <c r="D897" i="1"/>
  <c r="C897" i="1"/>
  <c r="H897" i="1" s="1"/>
  <c r="D896" i="1"/>
  <c r="C896" i="1"/>
  <c r="H896" i="1" s="1"/>
  <c r="G895" i="1"/>
  <c r="D895" i="1"/>
  <c r="C895" i="1"/>
  <c r="H895" i="1" s="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H887" i="1" s="1"/>
  <c r="G886" i="1"/>
  <c r="D886" i="1"/>
  <c r="C886" i="1"/>
  <c r="H886" i="1" s="1"/>
  <c r="D885" i="1"/>
  <c r="C885" i="1"/>
  <c r="H885" i="1" s="1"/>
  <c r="D884" i="1"/>
  <c r="C884" i="1"/>
  <c r="H884" i="1" s="1"/>
  <c r="G883" i="1"/>
  <c r="D883" i="1"/>
  <c r="C883" i="1"/>
  <c r="H883" i="1" s="1"/>
  <c r="G882" i="1"/>
  <c r="D882" i="1"/>
  <c r="C882" i="1"/>
  <c r="H882" i="1" s="1"/>
  <c r="D881" i="1"/>
  <c r="C881" i="1"/>
  <c r="H881" i="1" s="1"/>
  <c r="D880" i="1"/>
  <c r="C880" i="1"/>
  <c r="H880" i="1" s="1"/>
  <c r="G879" i="1"/>
  <c r="D879" i="1"/>
  <c r="C879" i="1"/>
  <c r="H879" i="1" s="1"/>
  <c r="G878" i="1"/>
  <c r="D878" i="1"/>
  <c r="C878" i="1"/>
  <c r="H878" i="1" s="1"/>
  <c r="D877" i="1"/>
  <c r="C877" i="1"/>
  <c r="H877" i="1" s="1"/>
  <c r="D876" i="1"/>
  <c r="C876" i="1"/>
  <c r="H876" i="1" s="1"/>
  <c r="G875" i="1"/>
  <c r="D875" i="1"/>
  <c r="C875" i="1"/>
  <c r="H875" i="1" s="1"/>
  <c r="G874" i="1"/>
  <c r="D874" i="1"/>
  <c r="C874" i="1"/>
  <c r="H874" i="1" s="1"/>
  <c r="D873" i="1"/>
  <c r="C873" i="1"/>
  <c r="H873" i="1" s="1"/>
  <c r="D872" i="1"/>
  <c r="C872" i="1"/>
  <c r="H872" i="1" s="1"/>
  <c r="G871" i="1"/>
  <c r="D871" i="1"/>
  <c r="C871" i="1"/>
  <c r="H871" i="1" s="1"/>
  <c r="G870" i="1"/>
  <c r="D870" i="1"/>
  <c r="C870" i="1"/>
  <c r="H870" i="1" s="1"/>
  <c r="D869" i="1"/>
  <c r="C869" i="1"/>
  <c r="H869" i="1" s="1"/>
  <c r="D868" i="1"/>
  <c r="C868" i="1"/>
  <c r="H868" i="1" s="1"/>
  <c r="G867" i="1"/>
  <c r="D867" i="1"/>
  <c r="C867" i="1"/>
  <c r="H867" i="1" s="1"/>
  <c r="G866" i="1"/>
  <c r="D866" i="1"/>
  <c r="C866" i="1"/>
  <c r="H866" i="1" s="1"/>
  <c r="D865" i="1"/>
  <c r="C865" i="1"/>
  <c r="H865" i="1" s="1"/>
  <c r="D864" i="1"/>
  <c r="C864" i="1"/>
  <c r="H864" i="1" s="1"/>
  <c r="G863" i="1"/>
  <c r="D863" i="1"/>
  <c r="C863" i="1"/>
  <c r="H863" i="1" s="1"/>
  <c r="G862" i="1"/>
  <c r="D862" i="1"/>
  <c r="C862" i="1"/>
  <c r="H862" i="1" s="1"/>
  <c r="D861" i="1"/>
  <c r="C861" i="1"/>
  <c r="H861" i="1" s="1"/>
  <c r="D860" i="1"/>
  <c r="C860" i="1"/>
  <c r="H860" i="1" s="1"/>
  <c r="G859" i="1"/>
  <c r="D859" i="1"/>
  <c r="C859" i="1"/>
  <c r="H859" i="1" s="1"/>
  <c r="G858" i="1"/>
  <c r="D858" i="1"/>
  <c r="C858" i="1"/>
  <c r="H858" i="1" s="1"/>
  <c r="D857" i="1"/>
  <c r="C857" i="1"/>
  <c r="H857" i="1" s="1"/>
  <c r="D856" i="1"/>
  <c r="C856" i="1"/>
  <c r="H856" i="1" s="1"/>
  <c r="G855" i="1"/>
  <c r="D855" i="1"/>
  <c r="C855" i="1"/>
  <c r="H855" i="1" s="1"/>
  <c r="G854" i="1"/>
  <c r="D854" i="1"/>
  <c r="C854" i="1"/>
  <c r="H854" i="1" s="1"/>
  <c r="D853" i="1"/>
  <c r="C853" i="1"/>
  <c r="H853" i="1" s="1"/>
  <c r="D852" i="1"/>
  <c r="C852" i="1"/>
  <c r="H852" i="1" s="1"/>
  <c r="G851" i="1"/>
  <c r="D851" i="1"/>
  <c r="C851" i="1"/>
  <c r="H851" i="1" s="1"/>
  <c r="G850" i="1"/>
  <c r="D850" i="1"/>
  <c r="C850" i="1"/>
  <c r="H850" i="1" s="1"/>
  <c r="D849" i="1"/>
  <c r="C849" i="1"/>
  <c r="H849" i="1" s="1"/>
  <c r="D848" i="1"/>
  <c r="C848" i="1"/>
  <c r="H848" i="1" s="1"/>
  <c r="G847" i="1"/>
  <c r="D847" i="1"/>
  <c r="C847" i="1"/>
  <c r="H847" i="1" s="1"/>
  <c r="G846" i="1"/>
  <c r="D846" i="1"/>
  <c r="C846" i="1"/>
  <c r="H846" i="1" s="1"/>
  <c r="D845" i="1"/>
  <c r="C845" i="1"/>
  <c r="H845" i="1" s="1"/>
  <c r="D844" i="1"/>
  <c r="C844" i="1"/>
  <c r="H844" i="1" s="1"/>
  <c r="G843" i="1"/>
  <c r="D843" i="1"/>
  <c r="C843" i="1"/>
  <c r="H843" i="1" s="1"/>
  <c r="G842" i="1"/>
  <c r="D842" i="1"/>
  <c r="C842" i="1"/>
  <c r="H842" i="1" s="1"/>
  <c r="D841" i="1"/>
  <c r="C841" i="1"/>
  <c r="H841" i="1" s="1"/>
  <c r="D840" i="1"/>
  <c r="C840" i="1"/>
  <c r="H840" i="1" s="1"/>
  <c r="G839" i="1"/>
  <c r="D839" i="1"/>
  <c r="C839" i="1"/>
  <c r="H839" i="1" s="1"/>
  <c r="G838" i="1"/>
  <c r="D838" i="1"/>
  <c r="C838" i="1"/>
  <c r="H838" i="1" s="1"/>
  <c r="D837" i="1"/>
  <c r="C837" i="1"/>
  <c r="H837" i="1" s="1"/>
  <c r="D836" i="1"/>
  <c r="C836" i="1"/>
  <c r="H836" i="1" s="1"/>
  <c r="G835" i="1"/>
  <c r="D835" i="1"/>
  <c r="C835" i="1"/>
  <c r="H835" i="1" s="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H823" i="1" s="1"/>
  <c r="C823" i="1"/>
  <c r="H822" i="1"/>
  <c r="G822" i="1"/>
  <c r="D822" i="1"/>
  <c r="C822" i="1"/>
  <c r="D821" i="1"/>
  <c r="C821" i="1"/>
  <c r="H820" i="1"/>
  <c r="G820" i="1"/>
  <c r="D820" i="1"/>
  <c r="C820" i="1"/>
  <c r="D819" i="1"/>
  <c r="C819" i="1"/>
  <c r="H819" i="1" s="1"/>
  <c r="H818" i="1"/>
  <c r="G818" i="1"/>
  <c r="D818" i="1"/>
  <c r="C818" i="1"/>
  <c r="H817" i="1"/>
  <c r="G817" i="1"/>
  <c r="D817" i="1"/>
  <c r="C817" i="1"/>
  <c r="H816" i="1"/>
  <c r="D816" i="1"/>
  <c r="C816" i="1"/>
  <c r="G816" i="1" s="1"/>
  <c r="H815" i="1"/>
  <c r="G815" i="1"/>
  <c r="D815" i="1"/>
  <c r="C815" i="1"/>
  <c r="D814" i="1"/>
  <c r="H814" i="1" s="1"/>
  <c r="C814" i="1"/>
  <c r="H813" i="1"/>
  <c r="G813" i="1"/>
  <c r="D813" i="1"/>
  <c r="C813" i="1"/>
  <c r="D812" i="1"/>
  <c r="H812" i="1" s="1"/>
  <c r="C812" i="1"/>
  <c r="H811" i="1"/>
  <c r="G811" i="1"/>
  <c r="D811" i="1"/>
  <c r="C811" i="1"/>
  <c r="H810" i="1"/>
  <c r="G810" i="1"/>
  <c r="D810" i="1"/>
  <c r="C810" i="1"/>
  <c r="D809" i="1"/>
  <c r="G809" i="1" s="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D766" i="1"/>
  <c r="C766" i="1"/>
  <c r="H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D753" i="1"/>
  <c r="C753" i="1"/>
  <c r="H753" i="1" s="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G735" i="1" s="1"/>
  <c r="H734" i="1"/>
  <c r="G734" i="1"/>
  <c r="D734" i="1"/>
  <c r="C734" i="1"/>
  <c r="H733" i="1"/>
  <c r="G733" i="1"/>
  <c r="D733" i="1"/>
  <c r="C733" i="1"/>
  <c r="D732" i="1"/>
  <c r="H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C718" i="1"/>
  <c r="G718" i="1" s="1"/>
  <c r="H717" i="1"/>
  <c r="G717" i="1"/>
  <c r="D717" i="1"/>
  <c r="C717" i="1"/>
  <c r="H716" i="1"/>
  <c r="G716" i="1"/>
  <c r="D716" i="1"/>
  <c r="C716" i="1"/>
  <c r="H715" i="1"/>
  <c r="G715" i="1"/>
  <c r="D715" i="1"/>
  <c r="C715" i="1"/>
  <c r="H714" i="1"/>
  <c r="G714" i="1"/>
  <c r="D714" i="1"/>
  <c r="C714" i="1"/>
  <c r="G713" i="1"/>
  <c r="D713" i="1"/>
  <c r="C713" i="1"/>
  <c r="H713" i="1" s="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D694" i="1"/>
  <c r="C694" i="1"/>
  <c r="G694" i="1" s="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G666" i="1"/>
  <c r="D666" i="1"/>
  <c r="H666" i="1" s="1"/>
  <c r="C666" i="1"/>
  <c r="H665" i="1"/>
  <c r="G665" i="1"/>
  <c r="D665" i="1"/>
  <c r="C665" i="1"/>
  <c r="H664" i="1"/>
  <c r="G664" i="1"/>
  <c r="D664" i="1"/>
  <c r="C664" i="1"/>
  <c r="H663" i="1"/>
  <c r="G663" i="1"/>
  <c r="D663" i="1"/>
  <c r="C663" i="1"/>
  <c r="D662" i="1"/>
  <c r="C662" i="1"/>
  <c r="G662" i="1" s="1"/>
  <c r="H661" i="1"/>
  <c r="G661" i="1"/>
  <c r="D661" i="1"/>
  <c r="C661" i="1"/>
  <c r="H660" i="1"/>
  <c r="G660" i="1"/>
  <c r="D660" i="1"/>
  <c r="C660" i="1"/>
  <c r="H659" i="1"/>
  <c r="G659" i="1"/>
  <c r="D659" i="1"/>
  <c r="C659" i="1"/>
  <c r="D658" i="1"/>
  <c r="C658" i="1"/>
  <c r="H657" i="1"/>
  <c r="G657" i="1"/>
  <c r="D657" i="1"/>
  <c r="C657" i="1"/>
  <c r="H656" i="1"/>
  <c r="G656" i="1"/>
  <c r="D656" i="1"/>
  <c r="C656" i="1"/>
  <c r="D655" i="1"/>
  <c r="C655" i="1"/>
  <c r="G655" i="1" s="1"/>
  <c r="G654" i="1"/>
  <c r="D654" i="1"/>
  <c r="C654" i="1"/>
  <c r="H654" i="1" s="1"/>
  <c r="G653" i="1"/>
  <c r="D653" i="1"/>
  <c r="C653" i="1"/>
  <c r="H653" i="1" s="1"/>
  <c r="H652" i="1"/>
  <c r="G652" i="1"/>
  <c r="D652" i="1"/>
  <c r="C652" i="1"/>
  <c r="D651" i="1"/>
  <c r="C651" i="1"/>
  <c r="G651" i="1" s="1"/>
  <c r="H650" i="1"/>
  <c r="G650" i="1"/>
  <c r="D650" i="1"/>
  <c r="C650" i="1"/>
  <c r="H649" i="1"/>
  <c r="G649" i="1"/>
  <c r="D649" i="1"/>
  <c r="C649" i="1"/>
  <c r="D648" i="1"/>
  <c r="C648" i="1"/>
  <c r="G648" i="1" s="1"/>
  <c r="H647" i="1"/>
  <c r="G647" i="1"/>
  <c r="D647" i="1"/>
  <c r="C647" i="1"/>
  <c r="D646" i="1"/>
  <c r="C646" i="1"/>
  <c r="G646" i="1" s="1"/>
  <c r="D645" i="1"/>
  <c r="C645" i="1"/>
  <c r="G645" i="1" s="1"/>
  <c r="H644" i="1"/>
  <c r="D644" i="1"/>
  <c r="C644" i="1"/>
  <c r="G644" i="1" s="1"/>
  <c r="H643" i="1"/>
  <c r="G643" i="1"/>
  <c r="D643" i="1"/>
  <c r="C643" i="1"/>
  <c r="D642" i="1"/>
  <c r="C642" i="1"/>
  <c r="G642" i="1" s="1"/>
  <c r="H641" i="1"/>
  <c r="G641" i="1"/>
  <c r="D641" i="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C594" i="1"/>
  <c r="D593" i="1"/>
  <c r="C593" i="1"/>
  <c r="G593" i="1" s="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D369" i="1"/>
  <c r="C369" i="1"/>
  <c r="H368" i="1"/>
  <c r="G368" i="1"/>
  <c r="D368" i="1"/>
  <c r="C368" i="1"/>
  <c r="D367" i="1"/>
  <c r="C367" i="1"/>
  <c r="H367" i="1" s="1"/>
  <c r="D366" i="1"/>
  <c r="C366" i="1"/>
  <c r="H366" i="1" s="1"/>
  <c r="D365" i="1"/>
  <c r="C365" i="1"/>
  <c r="H365" i="1" s="1"/>
  <c r="D364" i="1"/>
  <c r="C364" i="1"/>
  <c r="D363" i="1"/>
  <c r="H363" i="1" s="1"/>
  <c r="C363" i="1"/>
  <c r="G363" i="1" s="1"/>
  <c r="D362" i="1"/>
  <c r="C362" i="1"/>
  <c r="H361" i="1"/>
  <c r="G361" i="1"/>
  <c r="D361" i="1"/>
  <c r="C361" i="1"/>
  <c r="H360" i="1"/>
  <c r="G360" i="1"/>
  <c r="D360" i="1"/>
  <c r="C360"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G296" i="1" s="1"/>
  <c r="C296" i="1"/>
  <c r="D295" i="1"/>
  <c r="G295" i="1" s="1"/>
  <c r="C295" i="1"/>
  <c r="D294" i="1"/>
  <c r="G294" i="1" s="1"/>
  <c r="C294" i="1"/>
  <c r="H292" i="1"/>
  <c r="G292" i="1"/>
  <c r="D292" i="1"/>
  <c r="C292" i="1"/>
  <c r="H291" i="1"/>
  <c r="G291" i="1"/>
  <c r="D291" i="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H276" i="1" s="1"/>
  <c r="C276" i="1"/>
  <c r="H275" i="1"/>
  <c r="D275" i="1"/>
  <c r="G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D265" i="1"/>
  <c r="H265" i="1" s="1"/>
  <c r="C265" i="1"/>
  <c r="D264" i="1"/>
  <c r="G264" i="1" s="1"/>
  <c r="C264" i="1"/>
  <c r="H263" i="1"/>
  <c r="G263" i="1"/>
  <c r="D263" i="1"/>
  <c r="C263" i="1"/>
  <c r="H262" i="1"/>
  <c r="G262" i="1"/>
  <c r="D262" i="1"/>
  <c r="C262" i="1"/>
  <c r="D261" i="1"/>
  <c r="C261" i="1"/>
  <c r="D260" i="1"/>
  <c r="C260" i="1"/>
  <c r="H260" i="1" s="1"/>
  <c r="H258" i="1"/>
  <c r="G258" i="1"/>
  <c r="D258" i="1"/>
  <c r="C258" i="1"/>
  <c r="H257" i="1"/>
  <c r="D257" i="1"/>
  <c r="G257" i="1" s="1"/>
  <c r="C257" i="1"/>
  <c r="G256" i="1"/>
  <c r="D256" i="1"/>
  <c r="C256" i="1"/>
  <c r="H256" i="1" s="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G234" i="1"/>
  <c r="D234" i="1"/>
  <c r="H234" i="1" s="1"/>
  <c r="C234" i="1"/>
  <c r="D233" i="1"/>
  <c r="C233"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C218" i="1"/>
  <c r="G218" i="1" s="1"/>
  <c r="H217" i="1"/>
  <c r="G217" i="1"/>
  <c r="D217" i="1"/>
  <c r="C217" i="1"/>
  <c r="H216" i="1"/>
  <c r="G216" i="1"/>
  <c r="D216" i="1"/>
  <c r="C216" i="1"/>
  <c r="D215" i="1"/>
  <c r="C215" i="1"/>
  <c r="H214" i="1"/>
  <c r="G214" i="1"/>
  <c r="D214" i="1"/>
  <c r="C214" i="1"/>
  <c r="H213" i="1"/>
  <c r="G213" i="1"/>
  <c r="D213" i="1"/>
  <c r="C213" i="1"/>
  <c r="H212" i="1"/>
  <c r="G212" i="1"/>
  <c r="D212" i="1"/>
  <c r="C212" i="1"/>
  <c r="D210" i="1"/>
  <c r="C210" i="1"/>
  <c r="G210" i="1" s="1"/>
  <c r="H209" i="1"/>
  <c r="G209" i="1"/>
  <c r="D209" i="1"/>
  <c r="C209" i="1"/>
  <c r="H208" i="1"/>
  <c r="G208" i="1"/>
  <c r="D208" i="1"/>
  <c r="C208" i="1"/>
  <c r="H207" i="1"/>
  <c r="G207" i="1"/>
  <c r="D207" i="1"/>
  <c r="C207" i="1"/>
  <c r="D206" i="1"/>
  <c r="C206" i="1"/>
  <c r="H205" i="1"/>
  <c r="G205" i="1"/>
  <c r="D205" i="1"/>
  <c r="C205" i="1"/>
  <c r="H204" i="1"/>
  <c r="G204" i="1"/>
  <c r="D204" i="1"/>
  <c r="C204" i="1"/>
  <c r="H203" i="1"/>
  <c r="G203" i="1"/>
  <c r="D203" i="1"/>
  <c r="C203" i="1"/>
  <c r="H202" i="1"/>
  <c r="G202" i="1"/>
  <c r="D202" i="1"/>
  <c r="C202" i="1"/>
  <c r="G201" i="1"/>
  <c r="D201" i="1"/>
  <c r="H201" i="1" s="1"/>
  <c r="C201" i="1"/>
  <c r="D200" i="1"/>
  <c r="H200" i="1" s="1"/>
  <c r="C200" i="1"/>
  <c r="H199" i="1"/>
  <c r="G199" i="1"/>
  <c r="D199" i="1"/>
  <c r="C199" i="1"/>
  <c r="D198" i="1"/>
  <c r="C198" i="1"/>
  <c r="G198" i="1" s="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D188" i="1"/>
  <c r="H188" i="1" s="1"/>
  <c r="C188" i="1"/>
  <c r="D187" i="1"/>
  <c r="C187" i="1"/>
  <c r="H187" i="1" s="1"/>
  <c r="D186" i="1"/>
  <c r="H186" i="1" s="1"/>
  <c r="C186" i="1"/>
  <c r="D185" i="1"/>
  <c r="C185" i="1"/>
  <c r="D184" i="1"/>
  <c r="C184" i="1"/>
  <c r="H183" i="1"/>
  <c r="G183" i="1"/>
  <c r="D183" i="1"/>
  <c r="C183" i="1"/>
  <c r="H182" i="1"/>
  <c r="D182" i="1"/>
  <c r="G182" i="1" s="1"/>
  <c r="C182" i="1"/>
  <c r="H181" i="1"/>
  <c r="D181" i="1"/>
  <c r="G181" i="1" s="1"/>
  <c r="C181" i="1"/>
  <c r="G180" i="1"/>
  <c r="D180" i="1"/>
  <c r="C180" i="1"/>
  <c r="H180" i="1" s="1"/>
  <c r="H179" i="1"/>
  <c r="G179" i="1"/>
  <c r="D179" i="1"/>
  <c r="C179" i="1"/>
  <c r="D178" i="1"/>
  <c r="H178" i="1" s="1"/>
  <c r="C178" i="1"/>
  <c r="D177" i="1"/>
  <c r="H177" i="1" s="1"/>
  <c r="C177" i="1"/>
  <c r="D176" i="1"/>
  <c r="C176" i="1"/>
  <c r="H176" i="1" s="1"/>
  <c r="D175" i="1"/>
  <c r="C175" i="1"/>
  <c r="H175" i="1" s="1"/>
  <c r="D174" i="1"/>
  <c r="C174" i="1"/>
  <c r="H174" i="1" s="1"/>
  <c r="D173" i="1"/>
  <c r="C173" i="1"/>
  <c r="D172" i="1"/>
  <c r="C172" i="1"/>
  <c r="H172" i="1" s="1"/>
  <c r="H171" i="1"/>
  <c r="G171" i="1"/>
  <c r="D171" i="1"/>
  <c r="C171" i="1"/>
  <c r="H170" i="1"/>
  <c r="D170" i="1"/>
  <c r="C170" i="1"/>
  <c r="D169" i="1"/>
  <c r="C169" i="1"/>
  <c r="H169" i="1" s="1"/>
  <c r="D168" i="1"/>
  <c r="C168" i="1"/>
  <c r="G167" i="1"/>
  <c r="D167" i="1"/>
  <c r="H167" i="1" s="1"/>
  <c r="C167" i="1"/>
  <c r="H166" i="1"/>
  <c r="G166" i="1"/>
  <c r="D166" i="1"/>
  <c r="C166" i="1"/>
  <c r="D165" i="1"/>
  <c r="C165" i="1"/>
  <c r="H164" i="1"/>
  <c r="D164" i="1"/>
  <c r="G164" i="1" s="1"/>
  <c r="C164" i="1"/>
  <c r="H163" i="1"/>
  <c r="G163" i="1"/>
  <c r="D163" i="1"/>
  <c r="C163" i="1"/>
  <c r="H162" i="1"/>
  <c r="D162" i="1"/>
  <c r="G162" i="1" s="1"/>
  <c r="C162" i="1"/>
  <c r="H161" i="1"/>
  <c r="D161" i="1"/>
  <c r="G161" i="1" s="1"/>
  <c r="C161" i="1"/>
  <c r="C160" i="1"/>
  <c r="H158" i="1"/>
  <c r="G158" i="1"/>
  <c r="D158" i="1"/>
  <c r="C158" i="1"/>
  <c r="D157" i="1"/>
  <c r="C157" i="1"/>
  <c r="H156" i="1"/>
  <c r="G156" i="1"/>
  <c r="D156" i="1"/>
  <c r="C156" i="1"/>
  <c r="D155" i="1"/>
  <c r="C155" i="1"/>
  <c r="H155" i="1" s="1"/>
  <c r="D154" i="1"/>
  <c r="C154" i="1"/>
  <c r="G154" i="1" s="1"/>
  <c r="H153" i="1"/>
  <c r="G153" i="1"/>
  <c r="D153" i="1"/>
  <c r="C153" i="1"/>
  <c r="H152" i="1"/>
  <c r="G152" i="1"/>
  <c r="D152" i="1"/>
  <c r="C152" i="1"/>
  <c r="H151" i="1"/>
  <c r="G151" i="1"/>
  <c r="D151" i="1"/>
  <c r="C151" i="1"/>
  <c r="D150" i="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G117" i="1"/>
  <c r="D117" i="1"/>
  <c r="C117" i="1"/>
  <c r="H117" i="1" s="1"/>
  <c r="D116" i="1"/>
  <c r="C116" i="1"/>
  <c r="G116" i="1" s="1"/>
  <c r="H115" i="1"/>
  <c r="G115" i="1"/>
  <c r="D115" i="1"/>
  <c r="C115" i="1"/>
  <c r="H114" i="1"/>
  <c r="G114" i="1"/>
  <c r="D114" i="1"/>
  <c r="C114" i="1"/>
  <c r="D113" i="1"/>
  <c r="H113" i="1" s="1"/>
  <c r="C113" i="1"/>
  <c r="H112" i="1"/>
  <c r="G112" i="1"/>
  <c r="D112" i="1"/>
  <c r="C112" i="1"/>
  <c r="D111" i="1"/>
  <c r="G111" i="1" s="1"/>
  <c r="C111" i="1"/>
  <c r="D110" i="1"/>
  <c r="H110" i="1" s="1"/>
  <c r="C110" i="1"/>
  <c r="H109" i="1"/>
  <c r="G109" i="1"/>
  <c r="D109" i="1"/>
  <c r="C109" i="1"/>
  <c r="D108" i="1"/>
  <c r="G108" i="1" s="1"/>
  <c r="C108" i="1"/>
  <c r="D107" i="1"/>
  <c r="G107" i="1" s="1"/>
  <c r="C107" i="1"/>
  <c r="D106" i="1"/>
  <c r="G106" i="1" s="1"/>
  <c r="C106" i="1"/>
  <c r="D105" i="1"/>
  <c r="G105" i="1" s="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D90" i="1"/>
  <c r="C90" i="1"/>
  <c r="G90" i="1" s="1"/>
  <c r="D89" i="1"/>
  <c r="C89" i="1"/>
  <c r="D88" i="1"/>
  <c r="C88" i="1"/>
  <c r="H88" i="1" s="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H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D58" i="1"/>
  <c r="H58" i="1" s="1"/>
  <c r="C58" i="1"/>
  <c r="D57" i="1"/>
  <c r="C57" i="1"/>
  <c r="G56" i="1"/>
  <c r="D56" i="1"/>
  <c r="C56" i="1"/>
  <c r="H56" i="1" s="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G29" i="1"/>
  <c r="D29" i="1"/>
  <c r="H29" i="1" s="1"/>
  <c r="C29" i="1"/>
  <c r="H28" i="1"/>
  <c r="G28" i="1"/>
  <c r="D28" i="1"/>
  <c r="C28" i="1"/>
  <c r="H27" i="1"/>
  <c r="G27" i="1"/>
  <c r="D27" i="1"/>
  <c r="C27" i="1"/>
  <c r="H26" i="1"/>
  <c r="G26" i="1"/>
  <c r="D26" i="1"/>
  <c r="C26" i="1"/>
  <c r="G25" i="1"/>
  <c r="D25" i="1"/>
  <c r="H25" i="1" s="1"/>
  <c r="C25" i="1"/>
  <c r="H24" i="1"/>
  <c r="G24" i="1"/>
  <c r="D24" i="1"/>
  <c r="C24" i="1"/>
  <c r="H23" i="1"/>
  <c r="G23" i="1"/>
  <c r="D23" i="1"/>
  <c r="C23" i="1"/>
  <c r="H22" i="1"/>
  <c r="G22" i="1"/>
  <c r="D22" i="1"/>
  <c r="C22" i="1"/>
  <c r="H21" i="1"/>
  <c r="G21" i="1"/>
  <c r="D21" i="1"/>
  <c r="C21" i="1"/>
  <c r="D20" i="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H10" i="1"/>
  <c r="G10" i="1"/>
  <c r="D10" i="1"/>
  <c r="C10" i="1"/>
  <c r="D9" i="1"/>
  <c r="G9" i="1" s="1"/>
  <c r="C9" i="1"/>
  <c r="D8" i="1"/>
  <c r="G8" i="1" s="1"/>
  <c r="C8" i="1"/>
  <c r="H8" i="1" s="1"/>
  <c r="D7" i="1"/>
  <c r="C7" i="1"/>
  <c r="D6" i="1"/>
  <c r="C6" i="1"/>
  <c r="G6" i="1" s="1"/>
  <c r="D5" i="1"/>
  <c r="C5" i="1"/>
  <c r="D4" i="1"/>
  <c r="C4" i="1"/>
  <c r="H4" i="1" s="1"/>
  <c r="G631" i="1" l="1"/>
  <c r="E273" i="9"/>
  <c r="B273" i="9" s="1"/>
  <c r="F216" i="9"/>
  <c r="B216" i="9" s="1"/>
  <c r="H1578" i="1"/>
  <c r="G1560" i="1"/>
  <c r="G1511" i="1"/>
  <c r="D24" i="8"/>
  <c r="C1499" i="1" s="1"/>
  <c r="G1509" i="1"/>
  <c r="H1506" i="1"/>
  <c r="H1505" i="1"/>
  <c r="G1503" i="1"/>
  <c r="G1501" i="1"/>
  <c r="E284" i="9"/>
  <c r="B284" i="9" s="1"/>
  <c r="H1493" i="1"/>
  <c r="G1497" i="1"/>
  <c r="G1487" i="1"/>
  <c r="H1485" i="1"/>
  <c r="H1481" i="1"/>
  <c r="G1481" i="1"/>
  <c r="G1484" i="1"/>
  <c r="H961" i="1"/>
  <c r="H940" i="1"/>
  <c r="G823" i="1"/>
  <c r="H821" i="1"/>
  <c r="G814" i="1"/>
  <c r="G812" i="1"/>
  <c r="H752" i="1"/>
  <c r="E52" i="9"/>
  <c r="B52" i="9" s="1"/>
  <c r="G732" i="1"/>
  <c r="E45" i="9"/>
  <c r="B45" i="9" s="1"/>
  <c r="E43" i="9"/>
  <c r="B43" i="9" s="1"/>
  <c r="G711" i="1"/>
  <c r="G658" i="1"/>
  <c r="E25" i="9"/>
  <c r="B25" i="9" s="1"/>
  <c r="F213" i="9"/>
  <c r="B213" i="9" s="1"/>
  <c r="E274" i="9"/>
  <c r="B274" i="9" s="1"/>
  <c r="F652" i="4"/>
  <c r="E152" i="9"/>
  <c r="G594" i="1"/>
  <c r="E97" i="9"/>
  <c r="B97" i="9" s="1"/>
  <c r="E643" i="4"/>
  <c r="D637" i="1" s="1"/>
  <c r="H364" i="1"/>
  <c r="H371" i="1"/>
  <c r="H369" i="1"/>
  <c r="E363" i="4"/>
  <c r="D358" i="1" s="1"/>
  <c r="H362" i="1"/>
  <c r="H359" i="1"/>
  <c r="F364" i="4"/>
  <c r="H294" i="1"/>
  <c r="H295" i="1"/>
  <c r="H296" i="1"/>
  <c r="F300" i="4"/>
  <c r="G290" i="1"/>
  <c r="G413" i="1"/>
  <c r="E644" i="4"/>
  <c r="D638" i="1" s="1"/>
  <c r="G288" i="1"/>
  <c r="G411" i="1"/>
  <c r="G412" i="1"/>
  <c r="F279" i="4"/>
  <c r="G276" i="1"/>
  <c r="H264" i="1"/>
  <c r="G265" i="1"/>
  <c r="B226" i="9"/>
  <c r="H261" i="1"/>
  <c r="E263" i="4"/>
  <c r="D259" i="1" s="1"/>
  <c r="E68" i="9"/>
  <c r="B68" i="9" s="1"/>
  <c r="F259" i="4"/>
  <c r="H255" i="1"/>
  <c r="E67" i="9"/>
  <c r="B67" i="9" s="1"/>
  <c r="H232" i="1"/>
  <c r="H233" i="1"/>
  <c r="G215" i="1"/>
  <c r="G206" i="1"/>
  <c r="E196" i="4"/>
  <c r="D192" i="1" s="1"/>
  <c r="F210" i="4"/>
  <c r="E53" i="9"/>
  <c r="F202" i="4"/>
  <c r="G200" i="1"/>
  <c r="H191" i="1"/>
  <c r="H190" i="1"/>
  <c r="H189" i="1"/>
  <c r="G188" i="1"/>
  <c r="G186" i="1"/>
  <c r="H184" i="1"/>
  <c r="F188" i="4"/>
  <c r="H185" i="1"/>
  <c r="E44" i="9"/>
  <c r="B44" i="9" s="1"/>
  <c r="F219" i="9"/>
  <c r="B219" i="9" s="1"/>
  <c r="G178" i="1"/>
  <c r="F177" i="4"/>
  <c r="G177" i="1"/>
  <c r="G173" i="1"/>
  <c r="G170" i="1"/>
  <c r="H168" i="1"/>
  <c r="G165" i="1"/>
  <c r="F164" i="4"/>
  <c r="E40" i="9"/>
  <c r="B40" i="9" s="1"/>
  <c r="H160" i="1"/>
  <c r="G157" i="1"/>
  <c r="E39" i="9"/>
  <c r="B39" i="9" s="1"/>
  <c r="E152" i="4"/>
  <c r="D148" i="1" s="1"/>
  <c r="G150" i="1"/>
  <c r="E124" i="4"/>
  <c r="D120" i="1" s="1"/>
  <c r="F124" i="4"/>
  <c r="E106" i="4"/>
  <c r="D102" i="1" s="1"/>
  <c r="G113" i="1"/>
  <c r="H111" i="1"/>
  <c r="H108" i="1"/>
  <c r="G110" i="1"/>
  <c r="H107" i="1"/>
  <c r="H106" i="1"/>
  <c r="G103" i="1"/>
  <c r="H105" i="1"/>
  <c r="H89" i="1"/>
  <c r="E82" i="4"/>
  <c r="D78" i="1" s="1"/>
  <c r="F91" i="4"/>
  <c r="H87" i="1"/>
  <c r="G79" i="1"/>
  <c r="E28" i="9"/>
  <c r="B28" i="9" s="1"/>
  <c r="H59" i="1"/>
  <c r="G58" i="1"/>
  <c r="H57" i="1"/>
  <c r="H55" i="1"/>
  <c r="F59" i="4"/>
  <c r="E24" i="9"/>
  <c r="B24" i="9" s="1"/>
  <c r="G20" i="1"/>
  <c r="E23" i="9"/>
  <c r="B23" i="9" s="1"/>
  <c r="H19" i="1"/>
  <c r="F23" i="4"/>
  <c r="G11" i="1"/>
  <c r="H9" i="1"/>
  <c r="G7" i="1"/>
  <c r="H5" i="1"/>
  <c r="F8" i="4"/>
  <c r="E70" i="9"/>
  <c r="B70" i="9" s="1"/>
  <c r="G821" i="1"/>
  <c r="G819" i="1"/>
  <c r="G766" i="1"/>
  <c r="G753" i="1"/>
  <c r="G752" i="1"/>
  <c r="B218" i="9"/>
  <c r="H711" i="1"/>
  <c r="H694" i="1"/>
  <c r="H662" i="1"/>
  <c r="H658" i="1"/>
  <c r="H655" i="1"/>
  <c r="H651" i="1"/>
  <c r="H648" i="1"/>
  <c r="H646" i="1"/>
  <c r="H642" i="1"/>
  <c r="H645" i="1"/>
  <c r="H593" i="1"/>
  <c r="H594" i="1"/>
  <c r="D593" i="4"/>
  <c r="G371" i="1"/>
  <c r="G369" i="1"/>
  <c r="G367" i="1"/>
  <c r="G366" i="1"/>
  <c r="G364" i="1"/>
  <c r="G365" i="1"/>
  <c r="G359" i="1"/>
  <c r="G362" i="1"/>
  <c r="G308" i="1"/>
  <c r="D263" i="4"/>
  <c r="G260" i="1"/>
  <c r="G261" i="1"/>
  <c r="G255" i="1"/>
  <c r="D252" i="4"/>
  <c r="G232" i="1"/>
  <c r="G233" i="1"/>
  <c r="H215" i="1"/>
  <c r="H218" i="1"/>
  <c r="D215" i="4"/>
  <c r="H206" i="1"/>
  <c r="H210" i="1"/>
  <c r="F224" i="9"/>
  <c r="B224" i="9" s="1"/>
  <c r="D196" i="4"/>
  <c r="H198" i="1"/>
  <c r="G191" i="1"/>
  <c r="G190" i="1"/>
  <c r="G189" i="1"/>
  <c r="G187" i="1"/>
  <c r="G184" i="1"/>
  <c r="E46" i="9"/>
  <c r="B46" i="9" s="1"/>
  <c r="F222" i="9"/>
  <c r="G185" i="1"/>
  <c r="F220" i="9"/>
  <c r="B220" i="9" s="1"/>
  <c r="D163" i="4"/>
  <c r="C159" i="1" s="1"/>
  <c r="G176" i="1"/>
  <c r="G175" i="1"/>
  <c r="H173" i="1"/>
  <c r="G174" i="1"/>
  <c r="G172" i="1"/>
  <c r="G169" i="1"/>
  <c r="H165" i="1"/>
  <c r="G168" i="1"/>
  <c r="F169" i="4"/>
  <c r="G155" i="1"/>
  <c r="H157" i="1"/>
  <c r="D152" i="4"/>
  <c r="C148" i="1" s="1"/>
  <c r="H154" i="1"/>
  <c r="H150" i="1"/>
  <c r="H116" i="1"/>
  <c r="H103" i="1"/>
  <c r="G89" i="1"/>
  <c r="G87" i="1"/>
  <c r="G88" i="1"/>
  <c r="G81" i="1"/>
  <c r="E34" i="9"/>
  <c r="B34" i="9" s="1"/>
  <c r="G59" i="1"/>
  <c r="E26" i="9"/>
  <c r="B26" i="9" s="1"/>
  <c r="G57" i="1"/>
  <c r="F214" i="9"/>
  <c r="B214" i="9" s="1"/>
  <c r="G19" i="1"/>
  <c r="H20" i="1"/>
  <c r="H11" i="1"/>
  <c r="H7" i="1"/>
  <c r="H6" i="1"/>
  <c r="G4" i="1"/>
  <c r="G5" i="1"/>
  <c r="D7" i="4"/>
  <c r="C3" i="1" s="1"/>
  <c r="G1036" i="1"/>
  <c r="H1036" i="1"/>
  <c r="G1044" i="1"/>
  <c r="H1044" i="1"/>
  <c r="H1067" i="1"/>
  <c r="G1067" i="1"/>
  <c r="H1070" i="1"/>
  <c r="G1070" i="1"/>
  <c r="H1075" i="1"/>
  <c r="G1075" i="1"/>
  <c r="H1078" i="1"/>
  <c r="G1078" i="1"/>
  <c r="H1083" i="1"/>
  <c r="G1083" i="1"/>
  <c r="H1086" i="1"/>
  <c r="G1086" i="1"/>
  <c r="H1094" i="1"/>
  <c r="G1094" i="1"/>
  <c r="H1102" i="1"/>
  <c r="G1102" i="1"/>
  <c r="H1110" i="1"/>
  <c r="G1110" i="1"/>
  <c r="H1118" i="1"/>
  <c r="G1118" i="1"/>
  <c r="G1047" i="1"/>
  <c r="H1047" i="1"/>
  <c r="G1055" i="1"/>
  <c r="H1055" i="1"/>
  <c r="H1222" i="1"/>
  <c r="G1222" i="1"/>
  <c r="H1230" i="1"/>
  <c r="G1230"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6" i="1"/>
  <c r="H1014" i="1"/>
  <c r="H1020" i="1"/>
  <c r="H1030" i="1"/>
  <c r="G1040" i="1"/>
  <c r="H1040" i="1"/>
  <c r="H1154" i="1"/>
  <c r="G1154" i="1"/>
  <c r="H1162" i="1"/>
  <c r="G116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9" i="1"/>
  <c r="H1010" i="1"/>
  <c r="H1016" i="1"/>
  <c r="H1026" i="1"/>
  <c r="H1032" i="1"/>
  <c r="G1051" i="1"/>
  <c r="H1051" i="1"/>
  <c r="G1059" i="1"/>
  <c r="H1059" i="1"/>
  <c r="H1368" i="1"/>
  <c r="G1368" i="1"/>
  <c r="H1523" i="1"/>
  <c r="G1523" i="1"/>
  <c r="H1536" i="1"/>
  <c r="G1536" i="1"/>
  <c r="G1550" i="1"/>
  <c r="H1550" i="1"/>
  <c r="D1329" i="1"/>
  <c r="I25" i="3"/>
  <c r="H1062" i="1"/>
  <c r="G1062" i="1"/>
  <c r="G1127" i="1"/>
  <c r="H1130" i="1"/>
  <c r="G1130" i="1"/>
  <c r="G1135" i="1"/>
  <c r="H1138" i="1"/>
  <c r="G1138" i="1"/>
  <c r="G1143" i="1"/>
  <c r="H1146" i="1"/>
  <c r="G1146" i="1"/>
  <c r="G1151" i="1"/>
  <c r="G1171" i="1"/>
  <c r="H1174" i="1"/>
  <c r="G1174" i="1"/>
  <c r="G1179" i="1"/>
  <c r="H1182" i="1"/>
  <c r="G1182" i="1"/>
  <c r="G1187" i="1"/>
  <c r="H1190" i="1"/>
  <c r="G1190" i="1"/>
  <c r="G1195" i="1"/>
  <c r="H1198" i="1"/>
  <c r="G1198" i="1"/>
  <c r="G1203" i="1"/>
  <c r="H1206" i="1"/>
  <c r="G1206" i="1"/>
  <c r="G1211" i="1"/>
  <c r="H1372" i="1"/>
  <c r="G1372" i="1"/>
  <c r="J1466" i="1"/>
  <c r="G1466" i="1"/>
  <c r="I1466" i="1" s="1"/>
  <c r="H1466" i="1"/>
  <c r="J1474" i="1"/>
  <c r="G1474" i="1"/>
  <c r="H1474" i="1"/>
  <c r="H1547" i="1"/>
  <c r="G1547" i="1"/>
  <c r="H1066" i="1"/>
  <c r="G1066" i="1"/>
  <c r="H1071" i="1"/>
  <c r="G1071" i="1"/>
  <c r="H1074" i="1"/>
  <c r="G1074" i="1"/>
  <c r="H1079" i="1"/>
  <c r="G1079" i="1"/>
  <c r="H1082" i="1"/>
  <c r="G1082" i="1"/>
  <c r="H1090" i="1"/>
  <c r="G1090" i="1"/>
  <c r="H1098" i="1"/>
  <c r="G1098" i="1"/>
  <c r="H1106" i="1"/>
  <c r="G1106" i="1"/>
  <c r="H1114" i="1"/>
  <c r="G1114" i="1"/>
  <c r="H1122" i="1"/>
  <c r="G1122" i="1"/>
  <c r="H1158" i="1"/>
  <c r="G1158" i="1"/>
  <c r="H1166" i="1"/>
  <c r="G1166" i="1"/>
  <c r="H1218" i="1"/>
  <c r="G1218" i="1"/>
  <c r="H1226" i="1"/>
  <c r="G1226" i="1"/>
  <c r="H1234" i="1"/>
  <c r="G1234" i="1"/>
  <c r="H1376" i="1"/>
  <c r="G1376" i="1"/>
  <c r="J1451" i="1"/>
  <c r="G1451" i="1"/>
  <c r="I1451" i="1" s="1"/>
  <c r="H1451" i="1"/>
  <c r="H1469" i="1"/>
  <c r="G1469" i="1"/>
  <c r="F152" i="4"/>
  <c r="H1011" i="1"/>
  <c r="H1015" i="1"/>
  <c r="H1019" i="1"/>
  <c r="H1023" i="1"/>
  <c r="H1027" i="1"/>
  <c r="H1031" i="1"/>
  <c r="H1035" i="1"/>
  <c r="H1039" i="1"/>
  <c r="H1043" i="1"/>
  <c r="H1050" i="1"/>
  <c r="H1054" i="1"/>
  <c r="H1058" i="1"/>
  <c r="H1063" i="1"/>
  <c r="G1063" i="1"/>
  <c r="H1126" i="1"/>
  <c r="G1126" i="1"/>
  <c r="G1131" i="1"/>
  <c r="H1134" i="1"/>
  <c r="G1134" i="1"/>
  <c r="G1139" i="1"/>
  <c r="H1142" i="1"/>
  <c r="G1142" i="1"/>
  <c r="G1147" i="1"/>
  <c r="H1150" i="1"/>
  <c r="G1150" i="1"/>
  <c r="H1170" i="1"/>
  <c r="G1170" i="1"/>
  <c r="G1175" i="1"/>
  <c r="H1178" i="1"/>
  <c r="G1178" i="1"/>
  <c r="G1183" i="1"/>
  <c r="H1186" i="1"/>
  <c r="G1186" i="1"/>
  <c r="G1191" i="1"/>
  <c r="H1194" i="1"/>
  <c r="G1194" i="1"/>
  <c r="G1199" i="1"/>
  <c r="H1202" i="1"/>
  <c r="G1202" i="1"/>
  <c r="G1207" i="1"/>
  <c r="H1210" i="1"/>
  <c r="G1210" i="1"/>
  <c r="H1364" i="1"/>
  <c r="G1364" i="1"/>
  <c r="H1380" i="1"/>
  <c r="G1380" i="1"/>
  <c r="G1442" i="1"/>
  <c r="H1442" i="1"/>
  <c r="J1442" i="1"/>
  <c r="H1456" i="1"/>
  <c r="G1456" i="1"/>
  <c r="J1456" i="1"/>
  <c r="H1552" i="1"/>
  <c r="G1552" i="1"/>
  <c r="H1069" i="1"/>
  <c r="H1073" i="1"/>
  <c r="H1077"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425" i="1"/>
  <c r="G1425" i="1"/>
  <c r="H1427" i="1"/>
  <c r="G1427" i="1"/>
  <c r="H1429" i="1"/>
  <c r="G1429" i="1"/>
  <c r="H1431" i="1"/>
  <c r="G1431" i="1"/>
  <c r="H1433" i="1"/>
  <c r="G1433" i="1"/>
  <c r="H1445" i="1"/>
  <c r="G1445" i="1"/>
  <c r="J1447" i="1"/>
  <c r="G1447" i="1"/>
  <c r="H1450" i="1"/>
  <c r="G1450" i="1"/>
  <c r="J1462" i="1"/>
  <c r="G1462" i="1"/>
  <c r="H1465" i="1"/>
  <c r="G1465" i="1"/>
  <c r="H1473" i="1"/>
  <c r="G1473" i="1"/>
  <c r="H1480" i="1"/>
  <c r="G1480" i="1"/>
  <c r="H1488" i="1"/>
  <c r="G1488" i="1"/>
  <c r="H1496" i="1"/>
  <c r="G1496" i="1"/>
  <c r="H1504" i="1"/>
  <c r="G1504" i="1"/>
  <c r="H1512" i="1"/>
  <c r="G1512" i="1"/>
  <c r="F317" i="4"/>
  <c r="D311" i="4"/>
  <c r="F345" i="4"/>
  <c r="D344" i="4"/>
  <c r="F351" i="4"/>
  <c r="F259" i="5"/>
  <c r="D258" i="5"/>
  <c r="C1236" i="1"/>
  <c r="F129" i="6"/>
  <c r="C1423" i="1"/>
  <c r="D49" i="8"/>
  <c r="C1524" i="1" s="1"/>
  <c r="C1530" i="1"/>
  <c r="G1570" i="1"/>
  <c r="H1570" i="1"/>
  <c r="H1064" i="1"/>
  <c r="H1068" i="1"/>
  <c r="H1072" i="1"/>
  <c r="H1076" i="1"/>
  <c r="H1080" i="1"/>
  <c r="H1084" i="1"/>
  <c r="H1088" i="1"/>
  <c r="H1092" i="1"/>
  <c r="H1096" i="1"/>
  <c r="H1100" i="1"/>
  <c r="H1104" i="1"/>
  <c r="H1108" i="1"/>
  <c r="H1112" i="1"/>
  <c r="H1116" i="1"/>
  <c r="H1120" i="1"/>
  <c r="H1128" i="1"/>
  <c r="H1132" i="1"/>
  <c r="H1136" i="1"/>
  <c r="H1140" i="1"/>
  <c r="H1144" i="1"/>
  <c r="H1148" i="1"/>
  <c r="H1156" i="1"/>
  <c r="H1160" i="1"/>
  <c r="H1164" i="1"/>
  <c r="H1168" i="1"/>
  <c r="H1172" i="1"/>
  <c r="H1176" i="1"/>
  <c r="H1180" i="1"/>
  <c r="H1184" i="1"/>
  <c r="H1188" i="1"/>
  <c r="H1192" i="1"/>
  <c r="H1196" i="1"/>
  <c r="H1200" i="1"/>
  <c r="H1204" i="1"/>
  <c r="H1208" i="1"/>
  <c r="H1212" i="1"/>
  <c r="H1216" i="1"/>
  <c r="H1220" i="1"/>
  <c r="H1224" i="1"/>
  <c r="H1228" i="1"/>
  <c r="H1232" i="1"/>
  <c r="G1363" i="1"/>
  <c r="G1367" i="1"/>
  <c r="G1371" i="1"/>
  <c r="G1375" i="1"/>
  <c r="G1379" i="1"/>
  <c r="H1441" i="1"/>
  <c r="G1441" i="1"/>
  <c r="I1441" i="1" s="1"/>
  <c r="H1446" i="1"/>
  <c r="G1446" i="1"/>
  <c r="I1446" i="1" s="1"/>
  <c r="J1479" i="1"/>
  <c r="H1479" i="1"/>
  <c r="G1479" i="1"/>
  <c r="G1486" i="1"/>
  <c r="H1486" i="1"/>
  <c r="G1494" i="1"/>
  <c r="H1494" i="1"/>
  <c r="G1502" i="1"/>
  <c r="H1502" i="1"/>
  <c r="G1510" i="1"/>
  <c r="H1510" i="1"/>
  <c r="G1528" i="1"/>
  <c r="H1534" i="1"/>
  <c r="H1542" i="1"/>
  <c r="G1544" i="1"/>
  <c r="F51" i="4"/>
  <c r="D50" i="4"/>
  <c r="F299" i="4"/>
  <c r="D298" i="4"/>
  <c r="D644" i="4"/>
  <c r="F417" i="4"/>
  <c r="E420" i="4"/>
  <c r="F529" i="4"/>
  <c r="G286" i="9"/>
  <c r="E286" i="9" s="1"/>
  <c r="B286" i="9" s="1"/>
  <c r="F88" i="5"/>
  <c r="D87" i="5"/>
  <c r="G292" i="9"/>
  <c r="E292" i="9" s="1"/>
  <c r="B292" i="9" s="1"/>
  <c r="F206" i="5"/>
  <c r="H1087" i="1"/>
  <c r="H1091" i="1"/>
  <c r="H1095" i="1"/>
  <c r="H1099" i="1"/>
  <c r="H1103" i="1"/>
  <c r="H1107" i="1"/>
  <c r="H1111" i="1"/>
  <c r="H1115" i="1"/>
  <c r="H1119" i="1"/>
  <c r="H1123" i="1"/>
  <c r="H1127" i="1"/>
  <c r="H1131" i="1"/>
  <c r="H1135" i="1"/>
  <c r="H1139" i="1"/>
  <c r="H1143" i="1"/>
  <c r="H1147" i="1"/>
  <c r="H1151" i="1"/>
  <c r="H1155" i="1"/>
  <c r="H1159" i="1"/>
  <c r="H1163" i="1"/>
  <c r="H1171" i="1"/>
  <c r="H1175" i="1"/>
  <c r="H1179" i="1"/>
  <c r="H1183" i="1"/>
  <c r="H1187" i="1"/>
  <c r="H1191" i="1"/>
  <c r="H1195" i="1"/>
  <c r="H1199" i="1"/>
  <c r="H1203" i="1"/>
  <c r="H1207" i="1"/>
  <c r="H1211" i="1"/>
  <c r="H1219" i="1"/>
  <c r="H1223" i="1"/>
  <c r="H1227" i="1"/>
  <c r="H1231"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G1362" i="1"/>
  <c r="G1366" i="1"/>
  <c r="G1370" i="1"/>
  <c r="G1374" i="1"/>
  <c r="G1378" i="1"/>
  <c r="G1382" i="1"/>
  <c r="H1424" i="1"/>
  <c r="G1424" i="1"/>
  <c r="H1426" i="1"/>
  <c r="G1426" i="1"/>
  <c r="H1428" i="1"/>
  <c r="G1428" i="1"/>
  <c r="H1430" i="1"/>
  <c r="G1430" i="1"/>
  <c r="H1432" i="1"/>
  <c r="G1432" i="1"/>
  <c r="H1434" i="1"/>
  <c r="G1434" i="1"/>
  <c r="I1439" i="1"/>
  <c r="J1441" i="1"/>
  <c r="H1447" i="1"/>
  <c r="J1450" i="1"/>
  <c r="J1457" i="1"/>
  <c r="G1457" i="1"/>
  <c r="I1457" i="1" s="1"/>
  <c r="H1460" i="1"/>
  <c r="G1460" i="1"/>
  <c r="I1460" i="1" s="1"/>
  <c r="H1462" i="1"/>
  <c r="J1465" i="1"/>
  <c r="J1473" i="1"/>
  <c r="H1476" i="1"/>
  <c r="G1476" i="1"/>
  <c r="H1483" i="1"/>
  <c r="G1483" i="1"/>
  <c r="H1491" i="1"/>
  <c r="G1491" i="1"/>
  <c r="H1499" i="1"/>
  <c r="G1499" i="1"/>
  <c r="H1507" i="1"/>
  <c r="G1507" i="1"/>
  <c r="H1515" i="1"/>
  <c r="G1515" i="1"/>
  <c r="G1579" i="1"/>
  <c r="E224" i="4"/>
  <c r="D220" i="1" s="1"/>
  <c r="F516" i="4"/>
  <c r="D515" i="4"/>
  <c r="F626" i="4"/>
  <c r="D625" i="4"/>
  <c r="J1448" i="1"/>
  <c r="J1452" i="1"/>
  <c r="J1458" i="1"/>
  <c r="J1463" i="1"/>
  <c r="J1467" i="1"/>
  <c r="J1471" i="1"/>
  <c r="E7" i="4"/>
  <c r="E50" i="4"/>
  <c r="D46" i="1" s="1"/>
  <c r="D139" i="4"/>
  <c r="E163" i="4"/>
  <c r="D159" i="1" s="1"/>
  <c r="E311" i="4"/>
  <c r="D306" i="1" s="1"/>
  <c r="E350" i="4"/>
  <c r="D643" i="4"/>
  <c r="F422" i="4"/>
  <c r="D421" i="4"/>
  <c r="F478" i="4"/>
  <c r="D472" i="4"/>
  <c r="F568" i="4"/>
  <c r="D567" i="4"/>
  <c r="E68" i="5"/>
  <c r="G1440" i="1"/>
  <c r="I1440" i="1" s="1"/>
  <c r="J1440" i="1"/>
  <c r="G1444" i="1"/>
  <c r="I1444" i="1" s="1"/>
  <c r="J1444" i="1"/>
  <c r="H1470" i="1"/>
  <c r="H1478" i="1"/>
  <c r="I1478" i="1" s="1"/>
  <c r="J1478" i="1"/>
  <c r="G1519" i="1"/>
  <c r="H1522" i="1"/>
  <c r="G1527" i="1"/>
  <c r="G1535" i="1"/>
  <c r="H1538" i="1"/>
  <c r="F83" i="4"/>
  <c r="D82" i="4"/>
  <c r="F107" i="4"/>
  <c r="D106" i="4"/>
  <c r="F225" i="4"/>
  <c r="D224" i="4"/>
  <c r="E298" i="4"/>
  <c r="F369" i="4"/>
  <c r="D363" i="4"/>
  <c r="F397" i="4"/>
  <c r="D396" i="4"/>
  <c r="F490" i="4"/>
  <c r="D484" i="4"/>
  <c r="E528" i="4"/>
  <c r="D7" i="5"/>
  <c r="E12" i="5"/>
  <c r="F66" i="6"/>
  <c r="C1360" i="1"/>
  <c r="D35" i="6"/>
  <c r="D43" i="8"/>
  <c r="F603" i="4"/>
  <c r="G289" i="9"/>
  <c r="F177" i="5"/>
  <c r="H289" i="9"/>
  <c r="E176" i="5"/>
  <c r="F239" i="5"/>
  <c r="D238" i="5"/>
  <c r="F6" i="6"/>
  <c r="D5" i="6"/>
  <c r="D114" i="6"/>
  <c r="G287" i="9"/>
  <c r="E287" i="9" s="1"/>
  <c r="B287" i="9" s="1"/>
  <c r="D146" i="5"/>
  <c r="F149" i="5"/>
  <c r="F191" i="5"/>
  <c r="D190" i="5"/>
  <c r="E5" i="6"/>
  <c r="D5" i="7"/>
  <c r="E142" i="9"/>
  <c r="B142" i="9" s="1"/>
  <c r="F90" i="6"/>
  <c r="D89" i="6"/>
  <c r="E114" i="6"/>
  <c r="D42" i="8"/>
  <c r="G165" i="9"/>
  <c r="H164" i="9"/>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209" i="9"/>
  <c r="E209" i="9" s="1"/>
  <c r="B209" i="9" s="1"/>
  <c r="G205" i="9"/>
  <c r="E205" i="9" s="1"/>
  <c r="B205" i="9" s="1"/>
  <c r="G201" i="9"/>
  <c r="E201" i="9" s="1"/>
  <c r="B201" i="9" s="1"/>
  <c r="G197" i="9"/>
  <c r="E197" i="9" s="1"/>
  <c r="B197" i="9" s="1"/>
  <c r="G193" i="9"/>
  <c r="E193" i="9" s="1"/>
  <c r="B193" i="9" s="1"/>
  <c r="G162" i="9"/>
  <c r="E162" i="9" s="1"/>
  <c r="B162" i="9" s="1"/>
  <c r="G277" i="9"/>
  <c r="E277" i="9" s="1"/>
  <c r="B277"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63" i="9"/>
  <c r="E163" i="9" s="1"/>
  <c r="B163" i="9" s="1"/>
  <c r="G161" i="9"/>
  <c r="E161" i="9" s="1"/>
  <c r="B161" i="9" s="1"/>
  <c r="I10" i="9"/>
  <c r="G191" i="9"/>
  <c r="E191" i="9" s="1"/>
  <c r="B60" i="9"/>
  <c r="B76" i="9"/>
  <c r="B84" i="9"/>
  <c r="B92" i="9"/>
  <c r="B100" i="9"/>
  <c r="B108" i="9"/>
  <c r="B116" i="9"/>
  <c r="M212" i="9"/>
  <c r="B53" i="9"/>
  <c r="B56" i="9"/>
  <c r="B64" i="9"/>
  <c r="B72" i="9"/>
  <c r="B80" i="9"/>
  <c r="B88" i="9"/>
  <c r="B96" i="9"/>
  <c r="B104" i="9"/>
  <c r="B112" i="9"/>
  <c r="B120" i="9"/>
  <c r="E128" i="9"/>
  <c r="B128" i="9" s="1"/>
  <c r="E132" i="9"/>
  <c r="B132" i="9" s="1"/>
  <c r="E136" i="9"/>
  <c r="B136" i="9" s="1"/>
  <c r="E140" i="9"/>
  <c r="B140" i="9" s="1"/>
  <c r="B152" i="9"/>
  <c r="B222" i="9"/>
  <c r="B230" i="9"/>
  <c r="B262" i="9"/>
  <c r="B238" i="9"/>
  <c r="B270" i="9"/>
  <c r="E147" i="9"/>
  <c r="B147" i="9" s="1"/>
  <c r="E155" i="9"/>
  <c r="B155" i="9" s="1"/>
  <c r="B221" i="9"/>
  <c r="B229" i="9"/>
  <c r="B237" i="9"/>
  <c r="B245" i="9"/>
  <c r="B253" i="9"/>
  <c r="B261" i="9"/>
  <c r="B269" i="9"/>
  <c r="B148" i="9"/>
  <c r="E151" i="9"/>
  <c r="B151" i="9" s="1"/>
  <c r="B156" i="9"/>
  <c r="E159" i="9"/>
  <c r="B159" i="9" s="1"/>
  <c r="B217" i="9"/>
  <c r="B233" i="9"/>
  <c r="B241" i="9"/>
  <c r="B249" i="9"/>
  <c r="B257" i="9"/>
  <c r="B265" i="9"/>
  <c r="F275" i="9"/>
  <c r="B191" i="9" l="1"/>
  <c r="G294" i="9"/>
  <c r="E294" i="9" s="1"/>
  <c r="B294" i="9" s="1"/>
  <c r="G20" i="9"/>
  <c r="H20" i="9"/>
  <c r="E20" i="9" s="1"/>
  <c r="H120" i="1"/>
  <c r="G120" i="1"/>
  <c r="F593" i="4"/>
  <c r="C587" i="1"/>
  <c r="F263" i="4"/>
  <c r="C259" i="1"/>
  <c r="F252" i="4"/>
  <c r="C248" i="1"/>
  <c r="C211" i="1"/>
  <c r="F215" i="4"/>
  <c r="F196" i="4"/>
  <c r="C192" i="1"/>
  <c r="F163" i="4"/>
  <c r="H148" i="1"/>
  <c r="G148" i="1"/>
  <c r="D6" i="4"/>
  <c r="C2" i="1" s="1"/>
  <c r="F7" i="4"/>
  <c r="E164" i="9"/>
  <c r="B164" i="9" s="1"/>
  <c r="E165" i="9"/>
  <c r="B165" i="9" s="1"/>
  <c r="F114" i="6"/>
  <c r="C1408" i="1"/>
  <c r="H27" i="3"/>
  <c r="F35" i="6"/>
  <c r="C1329" i="1"/>
  <c r="H25" i="3"/>
  <c r="F7" i="5"/>
  <c r="H20" i="3"/>
  <c r="D6" i="5"/>
  <c r="C985" i="1"/>
  <c r="F396" i="4"/>
  <c r="C391" i="1"/>
  <c r="E407" i="4"/>
  <c r="D402" i="1" s="1"/>
  <c r="D293" i="1"/>
  <c r="F567" i="4"/>
  <c r="C561" i="1"/>
  <c r="F421" i="4"/>
  <c r="D420" i="4"/>
  <c r="C415" i="1"/>
  <c r="E6" i="4"/>
  <c r="D3" i="1"/>
  <c r="D528" i="4"/>
  <c r="F644" i="4"/>
  <c r="C638" i="1"/>
  <c r="G1530" i="1"/>
  <c r="H1530" i="1"/>
  <c r="H1236" i="1"/>
  <c r="G1236" i="1"/>
  <c r="D1408" i="1"/>
  <c r="I27" i="3"/>
  <c r="G297" i="9"/>
  <c r="E297" i="9" s="1"/>
  <c r="C1436" i="1"/>
  <c r="H29" i="3"/>
  <c r="D141" i="6"/>
  <c r="C1299" i="1"/>
  <c r="H24" i="3"/>
  <c r="F5" i="6"/>
  <c r="E175" i="5"/>
  <c r="D1152" i="1" s="1"/>
  <c r="D1153" i="1"/>
  <c r="I22" i="3"/>
  <c r="E289" i="9"/>
  <c r="B289" i="9" s="1"/>
  <c r="H1360" i="1"/>
  <c r="G1360" i="1"/>
  <c r="E636" i="4"/>
  <c r="D630" i="1" s="1"/>
  <c r="D522" i="1"/>
  <c r="F224" i="4"/>
  <c r="C220" i="1"/>
  <c r="F82" i="4"/>
  <c r="C78" i="1"/>
  <c r="H159" i="1"/>
  <c r="G159" i="1"/>
  <c r="F515" i="4"/>
  <c r="C509" i="1"/>
  <c r="F87" i="5"/>
  <c r="D68" i="5"/>
  <c r="C1065" i="1"/>
  <c r="F298" i="4"/>
  <c r="C293" i="1"/>
  <c r="I1479" i="1"/>
  <c r="G1524" i="1"/>
  <c r="H1524" i="1"/>
  <c r="F258" i="5"/>
  <c r="C1235" i="1"/>
  <c r="F344" i="4"/>
  <c r="C339" i="1"/>
  <c r="E151" i="4"/>
  <c r="I1465" i="1"/>
  <c r="I1450" i="1"/>
  <c r="F212" i="9"/>
  <c r="B212" i="9" s="1"/>
  <c r="C1383" i="1"/>
  <c r="F89" i="6"/>
  <c r="D1299" i="1"/>
  <c r="I24" i="3"/>
  <c r="E141" i="6"/>
  <c r="F146" i="5"/>
  <c r="C1124" i="1"/>
  <c r="F484" i="4"/>
  <c r="C478" i="1"/>
  <c r="F363" i="4"/>
  <c r="C358" i="1"/>
  <c r="F472" i="4"/>
  <c r="C466" i="1"/>
  <c r="F643" i="4"/>
  <c r="C637" i="1"/>
  <c r="F139" i="4"/>
  <c r="C135" i="1"/>
  <c r="E635" i="4"/>
  <c r="D629" i="1" s="1"/>
  <c r="D414" i="1"/>
  <c r="H1423" i="1"/>
  <c r="G1423" i="1"/>
  <c r="D151" i="4"/>
  <c r="K1432" i="9"/>
  <c r="G295" i="9"/>
  <c r="E295" i="9" s="1"/>
  <c r="B295" i="9" s="1"/>
  <c r="I34" i="3"/>
  <c r="C1517" i="1"/>
  <c r="G291" i="9"/>
  <c r="E291" i="9" s="1"/>
  <c r="B291" i="9" s="1"/>
  <c r="F190" i="5"/>
  <c r="C1167" i="1"/>
  <c r="D237" i="5"/>
  <c r="F238" i="5"/>
  <c r="C1215" i="1"/>
  <c r="D176" i="5"/>
  <c r="I35" i="3"/>
  <c r="C1518" i="1"/>
  <c r="E7" i="5"/>
  <c r="D990" i="1"/>
  <c r="F106" i="4"/>
  <c r="C102" i="1"/>
  <c r="I21" i="3"/>
  <c r="D1046" i="1"/>
  <c r="E408" i="4"/>
  <c r="D403" i="1" s="1"/>
  <c r="D345" i="1"/>
  <c r="F625" i="4"/>
  <c r="C619" i="1"/>
  <c r="I1476" i="1"/>
  <c r="F50" i="4"/>
  <c r="C46" i="1"/>
  <c r="D350" i="4"/>
  <c r="D407" i="4" s="1"/>
  <c r="F311" i="4"/>
  <c r="C306" i="1"/>
  <c r="I1473" i="1"/>
  <c r="I1462" i="1"/>
  <c r="I1447" i="1"/>
  <c r="I1456" i="1"/>
  <c r="I1442" i="1"/>
  <c r="I1474" i="1"/>
  <c r="B20" i="9" l="1"/>
  <c r="E19" i="9"/>
  <c r="G587" i="1"/>
  <c r="H587" i="1"/>
  <c r="H259" i="1"/>
  <c r="G259" i="1"/>
  <c r="H248" i="1"/>
  <c r="G248" i="1"/>
  <c r="G211" i="1"/>
  <c r="H211" i="1"/>
  <c r="G192" i="1"/>
  <c r="H192" i="1"/>
  <c r="H16" i="3"/>
  <c r="F6" i="4"/>
  <c r="D412" i="4"/>
  <c r="D639" i="4" s="1"/>
  <c r="G1518" i="1"/>
  <c r="H1518" i="1"/>
  <c r="F141" i="6"/>
  <c r="C1435" i="1"/>
  <c r="H28" i="3"/>
  <c r="D408" i="4"/>
  <c r="F350" i="4"/>
  <c r="C345" i="1"/>
  <c r="H619" i="1"/>
  <c r="G619" i="1"/>
  <c r="G990" i="1"/>
  <c r="H990" i="1"/>
  <c r="D175" i="5"/>
  <c r="H22" i="3"/>
  <c r="F176" i="5"/>
  <c r="C1153" i="1"/>
  <c r="H1167" i="1"/>
  <c r="G1167" i="1"/>
  <c r="D289" i="4"/>
  <c r="F151" i="4"/>
  <c r="H17" i="3"/>
  <c r="C147" i="1"/>
  <c r="H1235" i="1"/>
  <c r="G1235" i="1"/>
  <c r="H1065" i="1"/>
  <c r="G1065" i="1"/>
  <c r="H415" i="1"/>
  <c r="G415" i="1"/>
  <c r="E293" i="9"/>
  <c r="H306" i="1"/>
  <c r="G306" i="1"/>
  <c r="F407" i="4"/>
  <c r="C402" i="1"/>
  <c r="H46" i="1"/>
  <c r="G46" i="1"/>
  <c r="E6" i="5"/>
  <c r="I20" i="3"/>
  <c r="D985" i="1"/>
  <c r="H1215" i="1"/>
  <c r="G1215" i="1"/>
  <c r="H135" i="1"/>
  <c r="G135" i="1"/>
  <c r="H466" i="1"/>
  <c r="G466" i="1"/>
  <c r="H478" i="1"/>
  <c r="G478" i="1"/>
  <c r="I28" i="3"/>
  <c r="D1435" i="1"/>
  <c r="H1383" i="1"/>
  <c r="G1383" i="1"/>
  <c r="E289" i="4"/>
  <c r="E290" i="4" s="1"/>
  <c r="D286" i="1" s="1"/>
  <c r="I17" i="3"/>
  <c r="D147" i="1"/>
  <c r="H293" i="1"/>
  <c r="G293" i="1"/>
  <c r="F68" i="5"/>
  <c r="H21" i="3"/>
  <c r="C1046" i="1"/>
  <c r="H220" i="1"/>
  <c r="G220" i="1"/>
  <c r="G1299" i="1"/>
  <c r="H1299" i="1"/>
  <c r="G1436" i="1"/>
  <c r="H1436" i="1"/>
  <c r="D636" i="4"/>
  <c r="F528" i="4"/>
  <c r="C522" i="1"/>
  <c r="D635" i="4"/>
  <c r="F420" i="4"/>
  <c r="C414" i="1"/>
  <c r="H985" i="1"/>
  <c r="G985" i="1"/>
  <c r="G1408" i="1"/>
  <c r="H1408" i="1"/>
  <c r="H102" i="1"/>
  <c r="G102" i="1"/>
  <c r="H339" i="1"/>
  <c r="G339" i="1"/>
  <c r="B297" i="9"/>
  <c r="E296" i="9"/>
  <c r="I10" i="3" s="1"/>
  <c r="H3" i="1"/>
  <c r="G3" i="1"/>
  <c r="G282" i="9"/>
  <c r="E282" i="9" s="1"/>
  <c r="B282" i="9" s="1"/>
  <c r="G276" i="9"/>
  <c r="F6" i="5"/>
  <c r="C984" i="1"/>
  <c r="H1329" i="1"/>
  <c r="G1329" i="1"/>
  <c r="F237" i="5"/>
  <c r="H23" i="3"/>
  <c r="C1214" i="1"/>
  <c r="H1517" i="1"/>
  <c r="G1517" i="1"/>
  <c r="H11" i="3"/>
  <c r="H637" i="1"/>
  <c r="G637" i="1"/>
  <c r="H358" i="1"/>
  <c r="G358" i="1"/>
  <c r="H1124" i="1"/>
  <c r="G1124" i="1"/>
  <c r="H509" i="1"/>
  <c r="G509" i="1"/>
  <c r="H78" i="1"/>
  <c r="G78" i="1"/>
  <c r="G299" i="9"/>
  <c r="E299" i="9" s="1"/>
  <c r="H638" i="1"/>
  <c r="G638" i="1"/>
  <c r="E412" i="4"/>
  <c r="I16" i="3"/>
  <c r="D2" i="1"/>
  <c r="H561" i="1"/>
  <c r="G561" i="1"/>
  <c r="H391" i="1"/>
  <c r="G391" i="1"/>
  <c r="C407" i="1" l="1"/>
  <c r="F412" i="4"/>
  <c r="C633" i="1"/>
  <c r="H522" i="1"/>
  <c r="G522" i="1"/>
  <c r="H276" i="9"/>
  <c r="D984" i="1"/>
  <c r="H1153" i="1"/>
  <c r="G1153" i="1"/>
  <c r="H345" i="1"/>
  <c r="G345" i="1"/>
  <c r="H1435" i="1"/>
  <c r="G1435" i="1"/>
  <c r="G2" i="1"/>
  <c r="N3" i="9"/>
  <c r="I11" i="3"/>
  <c r="G984" i="1"/>
  <c r="H984" i="1"/>
  <c r="H414" i="1"/>
  <c r="G414" i="1"/>
  <c r="E291" i="4"/>
  <c r="D287" i="1" s="1"/>
  <c r="E413" i="4"/>
  <c r="E414" i="4" s="1"/>
  <c r="D409" i="1" s="1"/>
  <c r="D285" i="1"/>
  <c r="D291" i="4"/>
  <c r="F289" i="4"/>
  <c r="D413" i="4"/>
  <c r="C285" i="1"/>
  <c r="D290" i="4"/>
  <c r="H1214" i="1"/>
  <c r="G1214" i="1"/>
  <c r="E639" i="4"/>
  <c r="F639" i="4" s="1"/>
  <c r="D407" i="1"/>
  <c r="F636" i="4"/>
  <c r="C630" i="1"/>
  <c r="G1046" i="1"/>
  <c r="H1046" i="1"/>
  <c r="H147" i="1"/>
  <c r="G147" i="1"/>
  <c r="F408" i="4"/>
  <c r="C403" i="1"/>
  <c r="H2" i="1"/>
  <c r="E298" i="9"/>
  <c r="B299" i="9"/>
  <c r="E276" i="9"/>
  <c r="F635" i="4"/>
  <c r="C629" i="1"/>
  <c r="H9" i="3"/>
  <c r="H402" i="1"/>
  <c r="G402" i="1"/>
  <c r="F175" i="5"/>
  <c r="C1152" i="1"/>
  <c r="G407" i="1" l="1"/>
  <c r="K3" i="9"/>
  <c r="I9" i="3"/>
  <c r="F290" i="4"/>
  <c r="C286" i="1"/>
  <c r="F291" i="4"/>
  <c r="C287" i="1"/>
  <c r="B276" i="9"/>
  <c r="E275" i="9"/>
  <c r="H403" i="1"/>
  <c r="G403" i="1"/>
  <c r="H407" i="1"/>
  <c r="H1152" i="1"/>
  <c r="G1152" i="1"/>
  <c r="H629" i="1"/>
  <c r="G629" i="1"/>
  <c r="H630" i="1"/>
  <c r="G630" i="1"/>
  <c r="D633" i="1"/>
  <c r="H633" i="1" s="1"/>
  <c r="H285" i="1"/>
  <c r="G285" i="1"/>
  <c r="D640" i="4"/>
  <c r="D415" i="4"/>
  <c r="F413" i="4"/>
  <c r="C408" i="1"/>
  <c r="D414" i="4"/>
  <c r="E640" i="4"/>
  <c r="E641" i="4" s="1"/>
  <c r="E415" i="4"/>
  <c r="D410" i="1" s="1"/>
  <c r="D408" i="1"/>
  <c r="H8" i="3"/>
  <c r="D635" i="1" l="1"/>
  <c r="M3" i="9"/>
  <c r="I8" i="3"/>
  <c r="F414" i="4"/>
  <c r="C409" i="1"/>
  <c r="D642" i="4"/>
  <c r="F640" i="4"/>
  <c r="C634" i="1"/>
  <c r="D641" i="4"/>
  <c r="G633" i="1"/>
  <c r="H286" i="1"/>
  <c r="G286" i="1"/>
  <c r="H408" i="1"/>
  <c r="G408" i="1"/>
  <c r="H287" i="1"/>
  <c r="G287" i="1"/>
  <c r="E642" i="4"/>
  <c r="D634" i="1"/>
  <c r="F415" i="4"/>
  <c r="C410" i="1"/>
  <c r="F642" i="4" l="1"/>
  <c r="D646" i="4"/>
  <c r="C636" i="1"/>
  <c r="E646" i="4"/>
  <c r="D636" i="1"/>
  <c r="F641" i="4"/>
  <c r="D645" i="4"/>
  <c r="C635" i="1"/>
  <c r="H409" i="1"/>
  <c r="G409" i="1"/>
  <c r="H410" i="1"/>
  <c r="G410" i="1"/>
  <c r="H634" i="1"/>
  <c r="G634" i="1"/>
  <c r="E645" i="4"/>
  <c r="I19" i="3" l="1"/>
  <c r="D640" i="1"/>
  <c r="F645" i="4"/>
  <c r="H18" i="3"/>
  <c r="C639" i="1"/>
  <c r="H636" i="1"/>
  <c r="G636" i="1"/>
  <c r="F646" i="4"/>
  <c r="H19" i="3"/>
  <c r="C640" i="1"/>
  <c r="I18" i="3"/>
  <c r="D639" i="1"/>
  <c r="H635" i="1"/>
  <c r="G635" i="1"/>
  <c r="H7" i="3" l="1"/>
  <c r="J3" i="9" s="1"/>
  <c r="H640" i="1"/>
  <c r="G640" i="1"/>
  <c r="H639" i="1"/>
  <c r="G639" i="1"/>
  <c r="I7" i="3" l="1"/>
  <c r="L272" i="9"/>
  <c r="M272" i="9"/>
  <c r="H18" i="9"/>
  <c r="G18" i="9"/>
  <c r="J5" i="9"/>
  <c r="L16" i="9"/>
  <c r="J6" i="9"/>
  <c r="I11" i="9"/>
  <c r="H17" i="9"/>
  <c r="K10" i="9"/>
  <c r="G16" i="9"/>
  <c r="K7" i="9"/>
  <c r="J12" i="9"/>
  <c r="J17" i="9"/>
  <c r="I6" i="9"/>
  <c r="K12" i="9"/>
  <c r="G17" i="9"/>
  <c r="I7" i="9"/>
  <c r="K13" i="9"/>
  <c r="K6" i="9"/>
  <c r="J11" i="9"/>
  <c r="I17" i="9"/>
  <c r="J8" i="9"/>
  <c r="I13" i="9"/>
  <c r="K8" i="9"/>
  <c r="J13" i="9"/>
  <c r="K9" i="9"/>
  <c r="L15" i="9"/>
  <c r="J7" i="9"/>
  <c r="I12" i="9"/>
  <c r="I9" i="9"/>
  <c r="G15" i="9"/>
  <c r="J9" i="9"/>
  <c r="H15" i="9"/>
  <c r="K5" i="9"/>
  <c r="J10" i="9"/>
  <c r="M16" i="9"/>
  <c r="I8" i="9"/>
  <c r="M15" i="9"/>
  <c r="I5" i="9"/>
  <c r="K11" i="9"/>
  <c r="H16" i="9"/>
  <c r="E18" i="9" l="1"/>
  <c r="B18" i="9" s="1"/>
  <c r="E5" i="9"/>
  <c r="E10" i="9"/>
  <c r="B10" i="9" s="1"/>
  <c r="E15" i="9"/>
  <c r="E13" i="9"/>
  <c r="B13" i="9" s="1"/>
  <c r="E8" i="9"/>
  <c r="B8" i="9" s="1"/>
  <c r="F272" i="9"/>
  <c r="B272" i="9" s="1"/>
  <c r="F15" i="9"/>
  <c r="E12" i="9"/>
  <c r="B12" i="9" s="1"/>
  <c r="E11" i="9"/>
  <c r="B11" i="9" s="1"/>
  <c r="E9" i="9"/>
  <c r="B9" i="9" s="1"/>
  <c r="E6" i="9"/>
  <c r="B6" i="9" s="1"/>
  <c r="E16" i="9"/>
  <c r="B5" i="9"/>
  <c r="E7" i="9"/>
  <c r="B7" i="9" s="1"/>
  <c r="F16" i="9"/>
  <c r="F14" i="9" s="1"/>
  <c r="E17" i="9"/>
  <c r="B17" i="9" s="1"/>
  <c r="F19" i="9" l="1"/>
  <c r="F3" i="9" s="1"/>
  <c r="B15" i="9"/>
  <c r="E4" i="9"/>
  <c r="B16"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<sst xmlns="http://schemas.openxmlformats.org/spreadsheetml/2006/main" count="4312" uniqueCount="3393">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</sst>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9526436</v>
      </c>
      <c r="D2" s="6">
        <f>'PR-RAS'!E6</f>
        <v>9805852.910000002</v>
      </c>
      <c r="E2" s="6">
        <v>0</v>
      </c>
      <c r="F2" s="6">
        <v>0</v>
      </c>
      <c r="G2" s="7">
        <f t="shared" ref="G2:G264" si="0">(B2/1000)*(C2*1+D2*2)</f>
        <v>29138.141820000004</v>
      </c>
      <c r="H2" s="7">
        <f t="shared" ref="H2:H264" si="1">ABS(C2-ROUND(C2,0))+ABS(D2-ROUND(D2,0))</f>
        <v>8.9999997988343239E-2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5584488</v>
      </c>
      <c r="D3" s="1">
        <f>'PR-RAS'!E7</f>
        <v>6785669.9600000009</v>
      </c>
      <c r="E3" s="1">
        <v>0</v>
      </c>
      <c r="F3" s="1">
        <v>0</v>
      </c>
      <c r="G3" s="2">
        <f t="shared" si="0"/>
        <v>38311.655840000007</v>
      </c>
      <c r="H3" s="2">
        <f t="shared" si="1"/>
        <v>3.9999999105930328E-2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5408253</v>
      </c>
      <c r="D4" s="1">
        <f>'PR-RAS'!E8</f>
        <v>6543283.6900000004</v>
      </c>
      <c r="E4" s="1">
        <v>0</v>
      </c>
      <c r="F4" s="1">
        <v>0</v>
      </c>
      <c r="G4" s="2">
        <f t="shared" si="0"/>
        <v>55484.461140000007</v>
      </c>
      <c r="H4" s="2">
        <f t="shared" si="1"/>
        <v>0.30999999959021807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5722335</v>
      </c>
      <c r="D5" s="1">
        <f>'PR-RAS'!E9</f>
        <v>6001629.1900000004</v>
      </c>
      <c r="E5" s="1">
        <v>0</v>
      </c>
      <c r="F5" s="1">
        <v>0</v>
      </c>
      <c r="G5" s="2">
        <f t="shared" si="0"/>
        <v>70902.373520000008</v>
      </c>
      <c r="H5" s="2">
        <f t="shared" si="1"/>
        <v>0.19000000040978193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228795</v>
      </c>
      <c r="D6" s="1">
        <f>'PR-RAS'!E10</f>
        <v>347154.65</v>
      </c>
      <c r="E6" s="1">
        <v>0</v>
      </c>
      <c r="F6" s="1">
        <v>0</v>
      </c>
      <c r="G6" s="2">
        <f t="shared" si="0"/>
        <v>4615.5215000000007</v>
      </c>
      <c r="H6" s="2">
        <f t="shared" si="1"/>
        <v>0.34999999997671694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100732</v>
      </c>
      <c r="D7" s="1">
        <f>'PR-RAS'!E11</f>
        <v>137827.82</v>
      </c>
      <c r="E7" s="1">
        <v>0</v>
      </c>
      <c r="F7" s="1">
        <v>0</v>
      </c>
      <c r="G7" s="2">
        <f t="shared" si="0"/>
        <v>2258.32584</v>
      </c>
      <c r="H7" s="2">
        <f t="shared" si="1"/>
        <v>0.17999999999301508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15687</v>
      </c>
      <c r="D8" s="1">
        <f>'PR-RAS'!E12</f>
        <v>991852.68</v>
      </c>
      <c r="E8" s="1">
        <v>0</v>
      </c>
      <c r="F8" s="1">
        <v>0</v>
      </c>
      <c r="G8" s="2">
        <f t="shared" si="0"/>
        <v>13995.746520000001</v>
      </c>
      <c r="H8" s="2">
        <f t="shared" si="1"/>
        <v>0.31999999994877726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315817.18</v>
      </c>
      <c r="E9" s="1">
        <v>0</v>
      </c>
      <c r="F9" s="1">
        <v>0</v>
      </c>
      <c r="G9" s="2">
        <f t="shared" si="0"/>
        <v>5053.0748800000001</v>
      </c>
      <c r="H9" s="2">
        <f t="shared" si="1"/>
        <v>0.17999999999301508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659296</v>
      </c>
      <c r="D11" s="1">
        <f>'PR-RAS'!E15</f>
        <v>1250997.83</v>
      </c>
      <c r="E11" s="1">
        <v>0</v>
      </c>
      <c r="F11" s="1">
        <v>0</v>
      </c>
      <c r="G11" s="2">
        <f t="shared" si="0"/>
        <v>31612.9166</v>
      </c>
      <c r="H11" s="2">
        <f t="shared" si="1"/>
        <v>0.16999999992549419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166062</v>
      </c>
      <c r="D19" s="1">
        <f>'PR-RAS'!E23</f>
        <v>203362.11</v>
      </c>
      <c r="E19" s="1">
        <v>0</v>
      </c>
      <c r="F19" s="1">
        <v>0</v>
      </c>
      <c r="G19" s="2">
        <f t="shared" si="0"/>
        <v>10310.151959999999</v>
      </c>
      <c r="H19" s="2">
        <f t="shared" si="1"/>
        <v>0.10999999998603016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6880</v>
      </c>
      <c r="D20" s="1">
        <f>'PR-RAS'!E24</f>
        <v>14803</v>
      </c>
      <c r="E20" s="1">
        <v>0</v>
      </c>
      <c r="F20" s="1">
        <v>0</v>
      </c>
      <c r="G20" s="2">
        <f t="shared" si="0"/>
        <v>693.23400000000004</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159182</v>
      </c>
      <c r="D23" s="1">
        <f>'PR-RAS'!E27</f>
        <v>188559.11</v>
      </c>
      <c r="E23" s="1">
        <v>0</v>
      </c>
      <c r="F23" s="1">
        <v>0</v>
      </c>
      <c r="G23" s="2">
        <f t="shared" si="0"/>
        <v>11798.604839999998</v>
      </c>
      <c r="H23" s="2">
        <f t="shared" si="1"/>
        <v>0.10999999998603016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10173</v>
      </c>
      <c r="D25" s="1">
        <f>'PR-RAS'!E29</f>
        <v>39024.160000000003</v>
      </c>
      <c r="E25" s="1">
        <v>0</v>
      </c>
      <c r="F25" s="1">
        <v>0</v>
      </c>
      <c r="G25" s="2">
        <f t="shared" si="0"/>
        <v>2117.3116800000003</v>
      </c>
      <c r="H25" s="2">
        <f t="shared" si="1"/>
        <v>0.16000000000349246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9958</v>
      </c>
      <c r="D27" s="1">
        <f>'PR-RAS'!E31</f>
        <v>37653.11</v>
      </c>
      <c r="E27" s="1">
        <v>0</v>
      </c>
      <c r="F27" s="1">
        <v>0</v>
      </c>
      <c r="G27" s="2">
        <f t="shared" si="0"/>
        <v>2216.8697200000001</v>
      </c>
      <c r="H27" s="2">
        <f t="shared" si="1"/>
        <v>0.11000000000058208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215</v>
      </c>
      <c r="D29" s="1">
        <f>'PR-RAS'!E33</f>
        <v>1371.05</v>
      </c>
      <c r="E29" s="1">
        <v>0</v>
      </c>
      <c r="F29" s="1">
        <v>0</v>
      </c>
      <c r="G29" s="2">
        <f t="shared" si="0"/>
        <v>82.7988</v>
      </c>
      <c r="H29" s="2">
        <f t="shared" si="1"/>
        <v>4.9999999999954525E-2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2316566</v>
      </c>
      <c r="D46" s="1">
        <f>'PR-RAS'!E50</f>
        <v>1919034.05</v>
      </c>
      <c r="E46" s="1">
        <v>0</v>
      </c>
      <c r="F46" s="1">
        <v>0</v>
      </c>
      <c r="G46" s="2">
        <f t="shared" si="0"/>
        <v>276958.53449999995</v>
      </c>
      <c r="H46" s="2">
        <f t="shared" si="1"/>
        <v>5.0000000046566129E-2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2004465</v>
      </c>
      <c r="D55" s="1">
        <f>'PR-RAS'!E59</f>
        <v>1782351.23</v>
      </c>
      <c r="E55" s="1">
        <v>0</v>
      </c>
      <c r="F55" s="1">
        <v>0</v>
      </c>
      <c r="G55" s="2">
        <f t="shared" si="0"/>
        <v>300735.04284000001</v>
      </c>
      <c r="H55" s="2">
        <f t="shared" si="1"/>
        <v>0.22999999998137355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1876035</v>
      </c>
      <c r="D56" s="1">
        <f>'PR-RAS'!E60</f>
        <v>1732351.23</v>
      </c>
      <c r="E56" s="1">
        <v>0</v>
      </c>
      <c r="F56" s="1">
        <v>0</v>
      </c>
      <c r="G56" s="2">
        <f t="shared" si="0"/>
        <v>293740.56030000001</v>
      </c>
      <c r="H56" s="2">
        <f t="shared" si="1"/>
        <v>0.22999999998137355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128430</v>
      </c>
      <c r="D57" s="1">
        <f>'PR-RAS'!E61</f>
        <v>50000</v>
      </c>
      <c r="E57" s="1">
        <v>0</v>
      </c>
      <c r="F57" s="1">
        <v>0</v>
      </c>
      <c r="G57" s="2">
        <f t="shared" si="0"/>
        <v>12792.08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60101</v>
      </c>
      <c r="D58" s="1">
        <f>'PR-RAS'!E62</f>
        <v>136682.82</v>
      </c>
      <c r="E58" s="1">
        <v>0</v>
      </c>
      <c r="F58" s="1">
        <v>0</v>
      </c>
      <c r="G58" s="2">
        <f t="shared" si="0"/>
        <v>19007.598480000001</v>
      </c>
      <c r="H58" s="2">
        <f t="shared" si="1"/>
        <v>0.17999999999301508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60101</v>
      </c>
      <c r="D59" s="1">
        <f>'PR-RAS'!E63</f>
        <v>16382.82</v>
      </c>
      <c r="E59" s="1">
        <v>0</v>
      </c>
      <c r="F59" s="1">
        <v>0</v>
      </c>
      <c r="G59" s="2">
        <f t="shared" si="0"/>
        <v>5386.26512</v>
      </c>
      <c r="H59" s="2">
        <f t="shared" si="1"/>
        <v>0.18000000000029104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120300</v>
      </c>
      <c r="E60" s="1">
        <v>0</v>
      </c>
      <c r="F60" s="1">
        <v>0</v>
      </c>
      <c r="G60" s="2">
        <f t="shared" si="0"/>
        <v>14195.4</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252000</v>
      </c>
      <c r="D70" s="1">
        <f>'PR-RAS'!E74</f>
        <v>0</v>
      </c>
      <c r="E70" s="1">
        <v>0</v>
      </c>
      <c r="F70" s="1">
        <v>0</v>
      </c>
      <c r="G70" s="2">
        <f t="shared" si="0"/>
        <v>17388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252000</v>
      </c>
      <c r="D72" s="1">
        <f>'PR-RAS'!E76</f>
        <v>0</v>
      </c>
      <c r="E72" s="1">
        <v>0</v>
      </c>
      <c r="F72" s="1">
        <v>0</v>
      </c>
      <c r="G72" s="2">
        <f t="shared" si="0"/>
        <v>17892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950521</v>
      </c>
      <c r="D78" s="1">
        <f>'PR-RAS'!E82</f>
        <v>649935.89999999991</v>
      </c>
      <c r="E78" s="1">
        <v>0</v>
      </c>
      <c r="F78" s="1">
        <v>0</v>
      </c>
      <c r="G78" s="2">
        <f t="shared" si="0"/>
        <v>173280.24559999999</v>
      </c>
      <c r="H78" s="2">
        <f t="shared" si="1"/>
        <v>0.10000000009313226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v>
      </c>
      <c r="D79" s="1">
        <f>'PR-RAS'!E83</f>
        <v>14.19</v>
      </c>
      <c r="E79" s="1">
        <v>0</v>
      </c>
      <c r="F79" s="1">
        <v>0</v>
      </c>
      <c r="G79" s="2">
        <f t="shared" si="0"/>
        <v>3.8516399999999997</v>
      </c>
      <c r="H79" s="2">
        <f t="shared" si="1"/>
        <v>0.1899999999999995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v>
      </c>
      <c r="D81" s="1">
        <f>'PR-RAS'!E85</f>
        <v>14.19</v>
      </c>
      <c r="E81" s="1">
        <v>0</v>
      </c>
      <c r="F81" s="1">
        <v>0</v>
      </c>
      <c r="G81" s="2">
        <f t="shared" si="0"/>
        <v>3.9503999999999997</v>
      </c>
      <c r="H81" s="2">
        <f t="shared" si="1"/>
        <v>0.1899999999999995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950500</v>
      </c>
      <c r="D87" s="1">
        <f>'PR-RAS'!E91</f>
        <v>649921.71</v>
      </c>
      <c r="E87" s="1">
        <v>0</v>
      </c>
      <c r="F87" s="1">
        <v>0</v>
      </c>
      <c r="G87" s="2">
        <f t="shared" si="0"/>
        <v>193529.53411999997</v>
      </c>
      <c r="H87" s="2">
        <f t="shared" si="1"/>
        <v>0.2900000000372529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4511</v>
      </c>
      <c r="D88" s="1">
        <f>'PR-RAS'!E92</f>
        <v>4391.22</v>
      </c>
      <c r="E88" s="1">
        <v>0</v>
      </c>
      <c r="F88" s="1">
        <v>0</v>
      </c>
      <c r="G88" s="2">
        <f t="shared" si="0"/>
        <v>1156.52928</v>
      </c>
      <c r="H88" s="2">
        <f t="shared" si="1"/>
        <v>0.22000000000025466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210337</v>
      </c>
      <c r="D89" s="1">
        <f>'PR-RAS'!E93</f>
        <v>214395.01</v>
      </c>
      <c r="E89" s="1">
        <v>0</v>
      </c>
      <c r="F89" s="1">
        <v>0</v>
      </c>
      <c r="G89" s="2">
        <f t="shared" si="0"/>
        <v>56243.177759999999</v>
      </c>
      <c r="H89" s="2">
        <f t="shared" si="1"/>
        <v>1.0000000009313226E-2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734539</v>
      </c>
      <c r="D90" s="1">
        <f>'PR-RAS'!E94</f>
        <v>416994.29</v>
      </c>
      <c r="E90" s="1">
        <v>0</v>
      </c>
      <c r="F90" s="1">
        <v>0</v>
      </c>
      <c r="G90" s="2">
        <f t="shared" si="0"/>
        <v>139598.95462</v>
      </c>
      <c r="H90" s="2">
        <f t="shared" si="1"/>
        <v>0.28999999997904524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1113</v>
      </c>
      <c r="D93" s="1">
        <f>'PR-RAS'!E97</f>
        <v>14141.19</v>
      </c>
      <c r="E93" s="1">
        <v>0</v>
      </c>
      <c r="F93" s="1">
        <v>0</v>
      </c>
      <c r="G93" s="2">
        <f t="shared" si="0"/>
        <v>2704.3749600000001</v>
      </c>
      <c r="H93" s="2">
        <f t="shared" si="1"/>
        <v>0.19000000000050932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658782</v>
      </c>
      <c r="D102" s="1">
        <f>'PR-RAS'!E106</f>
        <v>422520.49</v>
      </c>
      <c r="E102" s="1">
        <v>0</v>
      </c>
      <c r="F102" s="1">
        <v>0</v>
      </c>
      <c r="G102" s="2">
        <f t="shared" si="0"/>
        <v>151886.12098000001</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205142</v>
      </c>
      <c r="D103" s="1">
        <f>'PR-RAS'!E107</f>
        <v>227987.57</v>
      </c>
      <c r="E103" s="1">
        <v>0</v>
      </c>
      <c r="F103" s="1">
        <v>0</v>
      </c>
      <c r="G103" s="2">
        <f t="shared" si="0"/>
        <v>67433.948279999997</v>
      </c>
      <c r="H103" s="2">
        <f t="shared" si="1"/>
        <v>0.42999999999301508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8125</v>
      </c>
      <c r="D105" s="1">
        <f>'PR-RAS'!E109</f>
        <v>17860</v>
      </c>
      <c r="E105" s="1">
        <v>0</v>
      </c>
      <c r="F105" s="1">
        <v>0</v>
      </c>
      <c r="G105" s="2">
        <f t="shared" si="0"/>
        <v>4559.88</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120</v>
      </c>
      <c r="D106" s="1">
        <f>'PR-RAS'!E110</f>
        <v>21.48</v>
      </c>
      <c r="E106" s="1">
        <v>0</v>
      </c>
      <c r="F106" s="1">
        <v>0</v>
      </c>
      <c r="G106" s="2">
        <f t="shared" si="0"/>
        <v>17.110800000000001</v>
      </c>
      <c r="H106" s="2">
        <f t="shared" si="1"/>
        <v>0.48000000000000043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196897</v>
      </c>
      <c r="D107" s="1">
        <f>'PR-RAS'!E111</f>
        <v>210106.09</v>
      </c>
      <c r="E107" s="1">
        <v>0</v>
      </c>
      <c r="F107" s="1">
        <v>0</v>
      </c>
      <c r="G107" s="2">
        <f t="shared" si="0"/>
        <v>65413.573079999995</v>
      </c>
      <c r="H107" s="2">
        <f t="shared" si="1"/>
        <v>8.999999999650754E-2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15644</v>
      </c>
      <c r="D108" s="1">
        <f>'PR-RAS'!E112</f>
        <v>6532.27</v>
      </c>
      <c r="E108" s="1">
        <v>0</v>
      </c>
      <c r="F108" s="1">
        <v>0</v>
      </c>
      <c r="G108" s="2">
        <f t="shared" si="0"/>
        <v>3071.81378</v>
      </c>
      <c r="H108" s="2">
        <f t="shared" si="1"/>
        <v>0.27000000000043656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6202</v>
      </c>
      <c r="D110" s="1">
        <f>'PR-RAS'!E114</f>
        <v>5223.88</v>
      </c>
      <c r="E110" s="1">
        <v>0</v>
      </c>
      <c r="F110" s="1">
        <v>0</v>
      </c>
      <c r="G110" s="2">
        <f t="shared" si="0"/>
        <v>1814.8238400000002</v>
      </c>
      <c r="H110" s="2">
        <f t="shared" si="1"/>
        <v>0.11999999999989086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2965</v>
      </c>
      <c r="D111" s="1">
        <f>'PR-RAS'!E115</f>
        <v>108.39</v>
      </c>
      <c r="E111" s="1">
        <v>0</v>
      </c>
      <c r="F111" s="1">
        <v>0</v>
      </c>
      <c r="G111" s="2">
        <f t="shared" si="0"/>
        <v>349.99580000000003</v>
      </c>
      <c r="H111" s="2">
        <f t="shared" si="1"/>
        <v>0.39000000000000057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6477</v>
      </c>
      <c r="D113" s="1">
        <f>'PR-RAS'!E117</f>
        <v>1200</v>
      </c>
      <c r="E113" s="1">
        <v>0</v>
      </c>
      <c r="F113" s="1">
        <v>0</v>
      </c>
      <c r="G113" s="2">
        <f t="shared" si="0"/>
        <v>994.22400000000005</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437996</v>
      </c>
      <c r="D116" s="1">
        <f>'PR-RAS'!E120</f>
        <v>188000.65</v>
      </c>
      <c r="E116" s="1">
        <v>0</v>
      </c>
      <c r="F116" s="1">
        <v>0</v>
      </c>
      <c r="G116" s="2">
        <f t="shared" si="0"/>
        <v>93609.689500000008</v>
      </c>
      <c r="H116" s="2">
        <f t="shared" si="1"/>
        <v>0.35000000000582077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379203</v>
      </c>
      <c r="D117" s="1">
        <f>'PR-RAS'!E121</f>
        <v>103817.81</v>
      </c>
      <c r="E117" s="1">
        <v>0</v>
      </c>
      <c r="F117" s="1">
        <v>0</v>
      </c>
      <c r="G117" s="2">
        <f t="shared" si="0"/>
        <v>68073.279920000001</v>
      </c>
      <c r="H117" s="2">
        <f t="shared" si="1"/>
        <v>0.19000000000232831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58793</v>
      </c>
      <c r="D118" s="1">
        <f>'PR-RAS'!E122</f>
        <v>84182.84</v>
      </c>
      <c r="E118" s="1">
        <v>0</v>
      </c>
      <c r="F118" s="1">
        <v>0</v>
      </c>
      <c r="G118" s="2">
        <f t="shared" si="0"/>
        <v>26577.565559999999</v>
      </c>
      <c r="H118" s="2">
        <f t="shared" si="1"/>
        <v>0.16000000000349246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16079</v>
      </c>
      <c r="D120" s="1">
        <f>'PR-RAS'!E124</f>
        <v>28692.51</v>
      </c>
      <c r="E120" s="1">
        <v>0</v>
      </c>
      <c r="F120" s="1">
        <v>0</v>
      </c>
      <c r="G120" s="2">
        <f t="shared" si="0"/>
        <v>8742.2183799999984</v>
      </c>
      <c r="H120" s="2">
        <f t="shared" si="1"/>
        <v>0.49000000000160071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16079</v>
      </c>
      <c r="D121" s="1">
        <f>'PR-RAS'!E125</f>
        <v>28692.51</v>
      </c>
      <c r="E121" s="1">
        <v>0</v>
      </c>
      <c r="F121" s="1">
        <v>0</v>
      </c>
      <c r="G121" s="2">
        <f t="shared" si="0"/>
        <v>8815.6823999999979</v>
      </c>
      <c r="H121" s="2">
        <f t="shared" si="1"/>
        <v>0.49000000000160071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16079</v>
      </c>
      <c r="D123" s="1">
        <f>'PR-RAS'!E127</f>
        <v>28692.51</v>
      </c>
      <c r="E123" s="1">
        <v>0</v>
      </c>
      <c r="F123" s="1">
        <v>0</v>
      </c>
      <c r="G123" s="2">
        <f t="shared" si="0"/>
        <v>8962.6104399999986</v>
      </c>
      <c r="H123" s="2">
        <f t="shared" si="1"/>
        <v>0.49000000000160071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5253096</v>
      </c>
      <c r="D147" s="1">
        <f>'PR-RAS'!E151</f>
        <v>6312153.7000000011</v>
      </c>
      <c r="E147" s="1">
        <v>0</v>
      </c>
      <c r="F147" s="1">
        <v>0</v>
      </c>
      <c r="G147" s="2">
        <f t="shared" si="0"/>
        <v>2610100.8964</v>
      </c>
      <c r="H147" s="2">
        <f t="shared" si="1"/>
        <v>0.29999999888241291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946186</v>
      </c>
      <c r="D148" s="1">
        <f>'PR-RAS'!E152</f>
        <v>963898.45</v>
      </c>
      <c r="E148" s="1">
        <v>0</v>
      </c>
      <c r="F148" s="1">
        <v>0</v>
      </c>
      <c r="G148" s="2">
        <f t="shared" si="0"/>
        <v>422475.48629999999</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797684</v>
      </c>
      <c r="D149" s="1">
        <f>'PR-RAS'!E153</f>
        <v>812710.97</v>
      </c>
      <c r="E149" s="1">
        <v>0</v>
      </c>
      <c r="F149" s="1">
        <v>0</v>
      </c>
      <c r="G149" s="2">
        <f t="shared" si="0"/>
        <v>358619.67911999999</v>
      </c>
      <c r="H149" s="2">
        <f t="shared" si="1"/>
        <v>3.0000000027939677E-2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797684</v>
      </c>
      <c r="D150" s="1">
        <f>'PR-RAS'!E154</f>
        <v>812710.97</v>
      </c>
      <c r="E150" s="1">
        <v>0</v>
      </c>
      <c r="F150" s="1">
        <v>0</v>
      </c>
      <c r="G150" s="2">
        <f t="shared" si="0"/>
        <v>361042.78505999997</v>
      </c>
      <c r="H150" s="2">
        <f t="shared" si="1"/>
        <v>3.0000000027939677E-2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16890</v>
      </c>
      <c r="D154" s="1">
        <f>'PR-RAS'!E158</f>
        <v>17090</v>
      </c>
      <c r="E154" s="1">
        <v>0</v>
      </c>
      <c r="F154" s="1">
        <v>0</v>
      </c>
      <c r="G154" s="2">
        <f t="shared" si="0"/>
        <v>7813.71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131612</v>
      </c>
      <c r="D155" s="1">
        <f>'PR-RAS'!E159</f>
        <v>134097.48000000001</v>
      </c>
      <c r="E155" s="1">
        <v>0</v>
      </c>
      <c r="F155" s="1">
        <v>0</v>
      </c>
      <c r="G155" s="2">
        <f t="shared" si="0"/>
        <v>61570.271840000001</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131612</v>
      </c>
      <c r="D157" s="1">
        <f>'PR-RAS'!E161</f>
        <v>134097.48000000001</v>
      </c>
      <c r="E157" s="1">
        <v>0</v>
      </c>
      <c r="F157" s="1">
        <v>0</v>
      </c>
      <c r="G157" s="2">
        <f t="shared" si="0"/>
        <v>62369.885760000005</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1519166</v>
      </c>
      <c r="D159" s="1">
        <f>'PR-RAS'!E163</f>
        <v>1759791.54</v>
      </c>
      <c r="E159" s="1">
        <v>0</v>
      </c>
      <c r="F159" s="1">
        <v>0</v>
      </c>
      <c r="G159" s="2">
        <f t="shared" si="0"/>
        <v>796122.35464000003</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15261</v>
      </c>
      <c r="D160" s="1">
        <f>'PR-RAS'!E164</f>
        <v>22535.83</v>
      </c>
      <c r="E160" s="1">
        <v>0</v>
      </c>
      <c r="F160" s="1">
        <v>0</v>
      </c>
      <c r="G160" s="2">
        <f t="shared" si="0"/>
        <v>9592.8929400000015</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814</v>
      </c>
      <c r="D161" s="1">
        <f>'PR-RAS'!E165</f>
        <v>2700.83</v>
      </c>
      <c r="E161" s="1">
        <v>0</v>
      </c>
      <c r="F161" s="1">
        <v>0</v>
      </c>
      <c r="G161" s="2">
        <f t="shared" si="0"/>
        <v>994.50559999999996</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2772</v>
      </c>
      <c r="D162" s="1">
        <f>'PR-RAS'!E166</f>
        <v>1232</v>
      </c>
      <c r="E162" s="1">
        <v>0</v>
      </c>
      <c r="F162" s="1">
        <v>0</v>
      </c>
      <c r="G162" s="2">
        <f t="shared" si="0"/>
        <v>842.99599999999998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675</v>
      </c>
      <c r="D163" s="1">
        <f>'PR-RAS'!E167</f>
        <v>2875</v>
      </c>
      <c r="E163" s="1">
        <v>0</v>
      </c>
      <c r="F163" s="1">
        <v>0</v>
      </c>
      <c r="G163" s="2">
        <f t="shared" si="0"/>
        <v>1040.8500000000001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11000</v>
      </c>
      <c r="D164" s="1">
        <f>'PR-RAS'!E168</f>
        <v>15728</v>
      </c>
      <c r="E164" s="1">
        <v>0</v>
      </c>
      <c r="F164" s="1">
        <v>0</v>
      </c>
      <c r="G164" s="2">
        <f t="shared" si="0"/>
        <v>6920.3280000000004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287943</v>
      </c>
      <c r="D165" s="1">
        <f>'PR-RAS'!E169</f>
        <v>369852.99999999994</v>
      </c>
      <c r="E165" s="1">
        <v>0</v>
      </c>
      <c r="F165" s="1">
        <v>0</v>
      </c>
      <c r="G165" s="2">
        <f t="shared" si="0"/>
        <v>168534.43599999999</v>
      </c>
      <c r="H165" s="2">
        <f t="shared" si="1"/>
        <v>5.8207660913467407E-11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23325</v>
      </c>
      <c r="D166" s="1">
        <f>'PR-RAS'!E170</f>
        <v>18232.5</v>
      </c>
      <c r="E166" s="1">
        <v>0</v>
      </c>
      <c r="F166" s="1">
        <v>0</v>
      </c>
      <c r="G166" s="2">
        <f t="shared" si="0"/>
        <v>9865.35</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2253.8000000000002</v>
      </c>
      <c r="E167" s="1">
        <v>0</v>
      </c>
      <c r="F167" s="1">
        <v>0</v>
      </c>
      <c r="G167" s="2">
        <f t="shared" si="0"/>
        <v>748.26160000000004</v>
      </c>
      <c r="H167" s="2">
        <f t="shared" si="1"/>
        <v>0.1999999999998181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207286</v>
      </c>
      <c r="D168" s="1">
        <f>'PR-RAS'!E172</f>
        <v>308636.81</v>
      </c>
      <c r="E168" s="1">
        <v>0</v>
      </c>
      <c r="F168" s="1">
        <v>0</v>
      </c>
      <c r="G168" s="2">
        <f t="shared" si="0"/>
        <v>137701.45654000001</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50633</v>
      </c>
      <c r="D169" s="1">
        <f>'PR-RAS'!E173</f>
        <v>32271.42</v>
      </c>
      <c r="E169" s="1">
        <v>0</v>
      </c>
      <c r="F169" s="1">
        <v>0</v>
      </c>
      <c r="G169" s="2">
        <f t="shared" si="0"/>
        <v>19349.541120000002</v>
      </c>
      <c r="H169" s="2">
        <f t="shared" si="1"/>
        <v>0.41999999999825377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5299</v>
      </c>
      <c r="D170" s="1">
        <f>'PR-RAS'!E174</f>
        <v>7483.47</v>
      </c>
      <c r="E170" s="1">
        <v>0</v>
      </c>
      <c r="F170" s="1">
        <v>0</v>
      </c>
      <c r="G170" s="2">
        <f t="shared" si="0"/>
        <v>3424.9438600000008</v>
      </c>
      <c r="H170" s="2">
        <f t="shared" si="1"/>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1400</v>
      </c>
      <c r="D172" s="1">
        <f>'PR-RAS'!E176</f>
        <v>975</v>
      </c>
      <c r="E172" s="1">
        <v>0</v>
      </c>
      <c r="F172" s="1">
        <v>0</v>
      </c>
      <c r="G172" s="2">
        <f t="shared" si="0"/>
        <v>572.85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825733</v>
      </c>
      <c r="D173" s="1">
        <f>'PR-RAS'!E177</f>
        <v>1142352.3599999999</v>
      </c>
      <c r="E173" s="1">
        <v>0</v>
      </c>
      <c r="F173" s="1">
        <v>0</v>
      </c>
      <c r="G173" s="2">
        <f t="shared" si="0"/>
        <v>534995.28783999989</v>
      </c>
      <c r="H173" s="2">
        <f t="shared" si="1"/>
        <v>0.35999999986961484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21334</v>
      </c>
      <c r="D174" s="1">
        <f>'PR-RAS'!E178</f>
        <v>25451.02</v>
      </c>
      <c r="E174" s="1">
        <v>0</v>
      </c>
      <c r="F174" s="1">
        <v>0</v>
      </c>
      <c r="G174" s="2">
        <f t="shared" si="0"/>
        <v>12496.834920000001</v>
      </c>
      <c r="H174" s="2">
        <f t="shared" si="1"/>
        <v>2.0000000000436557E-2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132057</v>
      </c>
      <c r="D175" s="1">
        <f>'PR-RAS'!E179</f>
        <v>97613.43</v>
      </c>
      <c r="E175" s="1">
        <v>0</v>
      </c>
      <c r="F175" s="1">
        <v>0</v>
      </c>
      <c r="G175" s="2">
        <f t="shared" si="0"/>
        <v>56947.391639999994</v>
      </c>
      <c r="H175" s="2">
        <f t="shared" si="1"/>
        <v>0.42999999999301508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107306</v>
      </c>
      <c r="D176" s="1">
        <f>'PR-RAS'!E180</f>
        <v>73359.210000000006</v>
      </c>
      <c r="E176" s="1">
        <v>0</v>
      </c>
      <c r="F176" s="1">
        <v>0</v>
      </c>
      <c r="G176" s="2">
        <f t="shared" si="0"/>
        <v>44454.273500000003</v>
      </c>
      <c r="H176" s="2">
        <f t="shared" si="1"/>
        <v>0.21000000000640284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88138</v>
      </c>
      <c r="D177" s="1">
        <f>'PR-RAS'!E181</f>
        <v>180683.46</v>
      </c>
      <c r="E177" s="1">
        <v>0</v>
      </c>
      <c r="F177" s="1">
        <v>0</v>
      </c>
      <c r="G177" s="2">
        <f t="shared" si="0"/>
        <v>79112.865919999997</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66470</v>
      </c>
      <c r="D178" s="1">
        <f>'PR-RAS'!E182</f>
        <v>103560.89</v>
      </c>
      <c r="E178" s="1">
        <v>0</v>
      </c>
      <c r="F178" s="1">
        <v>0</v>
      </c>
      <c r="G178" s="2">
        <f t="shared" si="0"/>
        <v>48425.745060000001</v>
      </c>
      <c r="H178" s="2">
        <f t="shared" si="1"/>
        <v>0.11000000000058208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15874</v>
      </c>
      <c r="D179" s="1">
        <f>'PR-RAS'!E183</f>
        <v>11588.9</v>
      </c>
      <c r="E179" s="1">
        <v>0</v>
      </c>
      <c r="F179" s="1">
        <v>0</v>
      </c>
      <c r="G179" s="2">
        <f t="shared" si="0"/>
        <v>6951.2204000000002</v>
      </c>
      <c r="H179" s="2">
        <f t="shared" si="1"/>
        <v>0.1000000000003638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236374</v>
      </c>
      <c r="D180" s="1">
        <f>'PR-RAS'!E184</f>
        <v>460248.83</v>
      </c>
      <c r="E180" s="1">
        <v>0</v>
      </c>
      <c r="F180" s="1">
        <v>0</v>
      </c>
      <c r="G180" s="2">
        <f t="shared" si="0"/>
        <v>207080.02714000002</v>
      </c>
      <c r="H180" s="2">
        <f t="shared" si="1"/>
        <v>0.16999999998370185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33653</v>
      </c>
      <c r="D181" s="1">
        <f>'PR-RAS'!E185</f>
        <v>67353.960000000006</v>
      </c>
      <c r="E181" s="1">
        <v>0</v>
      </c>
      <c r="F181" s="1">
        <v>0</v>
      </c>
      <c r="G181" s="2">
        <f t="shared" si="0"/>
        <v>30304.9656</v>
      </c>
      <c r="H181" s="2">
        <f t="shared" si="1"/>
        <v>3.9999999993597157E-2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124527</v>
      </c>
      <c r="D182" s="1">
        <f>'PR-RAS'!E186</f>
        <v>122492.66</v>
      </c>
      <c r="E182" s="1">
        <v>0</v>
      </c>
      <c r="F182" s="1">
        <v>0</v>
      </c>
      <c r="G182" s="2">
        <f t="shared" si="0"/>
        <v>66881.729919999998</v>
      </c>
      <c r="H182" s="2">
        <f t="shared" si="1"/>
        <v>0.33999999999650754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390229</v>
      </c>
      <c r="D184" s="1">
        <f>'PR-RAS'!E188</f>
        <v>225050.35</v>
      </c>
      <c r="E184" s="1">
        <v>0</v>
      </c>
      <c r="F184" s="1">
        <v>0</v>
      </c>
      <c r="G184" s="2">
        <f t="shared" si="0"/>
        <v>153780.3351</v>
      </c>
      <c r="H184" s="2">
        <f t="shared" si="1"/>
        <v>0.35000000000582077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143887</v>
      </c>
      <c r="D185" s="1">
        <f>'PR-RAS'!E189</f>
        <v>30114.400000000001</v>
      </c>
      <c r="E185" s="1">
        <v>0</v>
      </c>
      <c r="F185" s="1">
        <v>0</v>
      </c>
      <c r="G185" s="2">
        <f t="shared" si="0"/>
        <v>37557.307199999996</v>
      </c>
      <c r="H185" s="2">
        <f t="shared" si="1"/>
        <v>0.40000000000145519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41310</v>
      </c>
      <c r="D186" s="1">
        <f>'PR-RAS'!E190</f>
        <v>41985.3</v>
      </c>
      <c r="E186" s="1">
        <v>0</v>
      </c>
      <c r="F186" s="1">
        <v>0</v>
      </c>
      <c r="G186" s="2">
        <f t="shared" si="0"/>
        <v>23176.911</v>
      </c>
      <c r="H186" s="2">
        <f t="shared" si="1"/>
        <v>0.30000000000291038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36760</v>
      </c>
      <c r="D187" s="1">
        <f>'PR-RAS'!E191</f>
        <v>86433.05</v>
      </c>
      <c r="E187" s="1">
        <v>0</v>
      </c>
      <c r="F187" s="1">
        <v>0</v>
      </c>
      <c r="G187" s="2">
        <f t="shared" si="0"/>
        <v>38990.454599999997</v>
      </c>
      <c r="H187" s="2">
        <f t="shared" si="1"/>
        <v>5.0000000002910383E-2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9000</v>
      </c>
      <c r="D188" s="1">
        <f>'PR-RAS'!E192</f>
        <v>9000</v>
      </c>
      <c r="E188" s="1">
        <v>0</v>
      </c>
      <c r="F188" s="1">
        <v>0</v>
      </c>
      <c r="G188" s="2">
        <f t="shared" si="0"/>
        <v>5049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10163</v>
      </c>
      <c r="D189" s="1">
        <f>'PR-RAS'!E193</f>
        <v>5846.87</v>
      </c>
      <c r="E189" s="1">
        <v>0</v>
      </c>
      <c r="F189" s="1">
        <v>0</v>
      </c>
      <c r="G189" s="2">
        <f t="shared" si="0"/>
        <v>4109.0671199999997</v>
      </c>
      <c r="H189" s="2">
        <f t="shared" si="1"/>
        <v>0.13000000000010914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1057</v>
      </c>
      <c r="D190" s="1">
        <f>'PR-RAS'!E194</f>
        <v>200</v>
      </c>
      <c r="E190" s="1">
        <v>0</v>
      </c>
      <c r="F190" s="1">
        <v>0</v>
      </c>
      <c r="G190" s="2">
        <f t="shared" si="0"/>
        <v>275.37299999999999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148052</v>
      </c>
      <c r="D191" s="1">
        <f>'PR-RAS'!E195</f>
        <v>51470.73</v>
      </c>
      <c r="E191" s="1">
        <v>0</v>
      </c>
      <c r="F191" s="1">
        <v>0</v>
      </c>
      <c r="G191" s="2">
        <f t="shared" si="0"/>
        <v>47688.757400000002</v>
      </c>
      <c r="H191" s="2">
        <f t="shared" si="1"/>
        <v>0.26999999999679858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108003</v>
      </c>
      <c r="D192" s="1">
        <f>'PR-RAS'!E196</f>
        <v>255886.35</v>
      </c>
      <c r="E192" s="1">
        <v>0</v>
      </c>
      <c r="F192" s="1">
        <v>0</v>
      </c>
      <c r="G192" s="2">
        <f t="shared" si="0"/>
        <v>118377.1587</v>
      </c>
      <c r="H192" s="2">
        <f t="shared" si="1"/>
        <v>0.35000000000582077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92557</v>
      </c>
      <c r="D198" s="1">
        <f>'PR-RAS'!E202</f>
        <v>236653.37</v>
      </c>
      <c r="E198" s="1">
        <v>0</v>
      </c>
      <c r="F198" s="1">
        <v>0</v>
      </c>
      <c r="G198" s="2">
        <f t="shared" si="0"/>
        <v>111475.15678</v>
      </c>
      <c r="H198" s="2">
        <f t="shared" si="1"/>
        <v>0.36999999999534339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87322</v>
      </c>
      <c r="D200" s="1">
        <f>'PR-RAS'!E204</f>
        <v>233976.01</v>
      </c>
      <c r="E200" s="1">
        <v>0</v>
      </c>
      <c r="F200" s="1">
        <v>0</v>
      </c>
      <c r="G200" s="2">
        <f t="shared" si="0"/>
        <v>110499.52998000001</v>
      </c>
      <c r="H200" s="2">
        <f t="shared" si="1"/>
        <v>1.0000000009313226E-2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5235</v>
      </c>
      <c r="D201" s="1">
        <f>'PR-RAS'!E205</f>
        <v>2677.36</v>
      </c>
      <c r="E201" s="1">
        <v>0</v>
      </c>
      <c r="F201" s="1">
        <v>0</v>
      </c>
      <c r="G201" s="2">
        <f t="shared" si="0"/>
        <v>2117.9440000000004</v>
      </c>
      <c r="H201" s="2">
        <f t="shared" si="1"/>
        <v>0.36000000000012733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15446</v>
      </c>
      <c r="D206" s="1">
        <f>'PR-RAS'!E210</f>
        <v>19232.98</v>
      </c>
      <c r="E206" s="1">
        <v>0</v>
      </c>
      <c r="F206" s="1">
        <v>0</v>
      </c>
      <c r="G206" s="2">
        <f t="shared" si="0"/>
        <v>11051.951799999999</v>
      </c>
      <c r="H206" s="2">
        <f t="shared" si="1"/>
        <v>2.0000000000436557E-2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10446</v>
      </c>
      <c r="D207" s="1">
        <f>'PR-RAS'!E211</f>
        <v>14232.98</v>
      </c>
      <c r="E207" s="1">
        <v>0</v>
      </c>
      <c r="F207" s="1">
        <v>0</v>
      </c>
      <c r="G207" s="2">
        <f t="shared" si="0"/>
        <v>8015.8637599999993</v>
      </c>
      <c r="H207" s="2">
        <f t="shared" si="1"/>
        <v>2.0000000000436557E-2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5000</v>
      </c>
      <c r="D210" s="1">
        <f>'PR-RAS'!E214</f>
        <v>5000</v>
      </c>
      <c r="E210" s="1">
        <v>0</v>
      </c>
      <c r="F210" s="1">
        <v>0</v>
      </c>
      <c r="G210" s="2">
        <f t="shared" si="0"/>
        <v>3135</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112663</v>
      </c>
      <c r="D211" s="1">
        <f>'PR-RAS'!E215</f>
        <v>316787.59999999998</v>
      </c>
      <c r="E211" s="1">
        <v>0</v>
      </c>
      <c r="F211" s="1">
        <v>0</v>
      </c>
      <c r="G211" s="2">
        <f t="shared" si="0"/>
        <v>156710.022</v>
      </c>
      <c r="H211" s="2">
        <f t="shared" si="1"/>
        <v>0.40000000002328306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112663</v>
      </c>
      <c r="D215" s="1">
        <f>'PR-RAS'!E219</f>
        <v>316787.59999999998</v>
      </c>
      <c r="E215" s="1">
        <v>0</v>
      </c>
      <c r="F215" s="1">
        <v>0</v>
      </c>
      <c r="G215" s="2">
        <f t="shared" si="0"/>
        <v>159694.9748</v>
      </c>
      <c r="H215" s="2">
        <f t="shared" si="1"/>
        <v>0.40000000002328306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112663</v>
      </c>
      <c r="D218" s="1">
        <f>'PR-RAS'!E222</f>
        <v>316787.59999999998</v>
      </c>
      <c r="E218" s="1">
        <v>0</v>
      </c>
      <c r="F218" s="1">
        <v>0</v>
      </c>
      <c r="G218" s="2">
        <f t="shared" si="0"/>
        <v>161933.6894</v>
      </c>
      <c r="H218" s="2">
        <f t="shared" si="1"/>
        <v>0.40000000002328306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119367</v>
      </c>
      <c r="D220" s="1">
        <f>'PR-RAS'!E224</f>
        <v>201722.43</v>
      </c>
      <c r="E220" s="1">
        <v>0</v>
      </c>
      <c r="F220" s="1">
        <v>0</v>
      </c>
      <c r="G220" s="2">
        <f t="shared" si="0"/>
        <v>114495.79733999999</v>
      </c>
      <c r="H220" s="2">
        <f t="shared" si="1"/>
        <v>0.42999999999301508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45417</v>
      </c>
      <c r="D227" s="1">
        <f>'PR-RAS'!E231</f>
        <v>0</v>
      </c>
      <c r="E227" s="1">
        <v>0</v>
      </c>
      <c r="F227" s="1">
        <v>0</v>
      </c>
      <c r="G227" s="2">
        <f t="shared" si="0"/>
        <v>10264.242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45417</v>
      </c>
      <c r="D229" s="1">
        <f>'PR-RAS'!E233</f>
        <v>0</v>
      </c>
      <c r="E229" s="1">
        <v>0</v>
      </c>
      <c r="F229" s="1">
        <v>0</v>
      </c>
      <c r="G229" s="2">
        <f t="shared" si="0"/>
        <v>10355.076000000001</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73950</v>
      </c>
      <c r="D232" s="1">
        <f>'PR-RAS'!E236</f>
        <v>201722.43</v>
      </c>
      <c r="E232" s="1">
        <v>0</v>
      </c>
      <c r="F232" s="1">
        <v>0</v>
      </c>
      <c r="G232" s="2">
        <f t="shared" si="0"/>
        <v>110278.21266</v>
      </c>
      <c r="H232" s="2">
        <f t="shared" si="1"/>
        <v>0.42999999999301508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73950</v>
      </c>
      <c r="D233" s="1">
        <f>'PR-RAS'!E237</f>
        <v>106533.18</v>
      </c>
      <c r="E233" s="1">
        <v>0</v>
      </c>
      <c r="F233" s="1">
        <v>0</v>
      </c>
      <c r="G233" s="2">
        <f t="shared" si="0"/>
        <v>66587.79552</v>
      </c>
      <c r="H233" s="2">
        <f t="shared" si="1"/>
        <v>0.17999999999301508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95189.25</v>
      </c>
      <c r="E234" s="1">
        <v>0</v>
      </c>
      <c r="F234" s="1">
        <v>0</v>
      </c>
      <c r="G234" s="2">
        <f t="shared" si="0"/>
        <v>44358.190500000004</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1205127</v>
      </c>
      <c r="D248" s="1">
        <f>'PR-RAS'!E252</f>
        <v>1432899.64</v>
      </c>
      <c r="E248" s="1">
        <v>0</v>
      </c>
      <c r="F248" s="1">
        <v>0</v>
      </c>
      <c r="G248" s="2">
        <f t="shared" si="0"/>
        <v>1005518.7911599999</v>
      </c>
      <c r="H248" s="2">
        <f t="shared" si="1"/>
        <v>0.36000000010244548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1205127</v>
      </c>
      <c r="D255" s="1">
        <f>'PR-RAS'!E259</f>
        <v>1432899.64</v>
      </c>
      <c r="E255" s="1">
        <v>0</v>
      </c>
      <c r="F255" s="1">
        <v>0</v>
      </c>
      <c r="G255" s="2">
        <f t="shared" si="0"/>
        <v>1034015.27512</v>
      </c>
      <c r="H255" s="2">
        <f t="shared" si="1"/>
        <v>0.36000000010244548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180700</v>
      </c>
      <c r="D256" s="1">
        <f>'PR-RAS'!E260</f>
        <v>200235.17</v>
      </c>
      <c r="E256" s="1">
        <v>0</v>
      </c>
      <c r="F256" s="1">
        <v>0</v>
      </c>
      <c r="G256" s="2">
        <f t="shared" si="0"/>
        <v>148198.43670000002</v>
      </c>
      <c r="H256" s="2">
        <f t="shared" si="1"/>
        <v>0.17000000001280569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1024427</v>
      </c>
      <c r="D257" s="1">
        <f>'PR-RAS'!E261</f>
        <v>1232664.47</v>
      </c>
      <c r="E257" s="1">
        <v>0</v>
      </c>
      <c r="F257" s="1">
        <v>0</v>
      </c>
      <c r="G257" s="2">
        <f t="shared" si="0"/>
        <v>893377.52064</v>
      </c>
      <c r="H257" s="2">
        <f t="shared" si="1"/>
        <v>0.46999999997206032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1242584</v>
      </c>
      <c r="D259" s="1">
        <f>'PR-RAS'!E263</f>
        <v>1381167.69</v>
      </c>
      <c r="E259" s="1">
        <v>0</v>
      </c>
      <c r="F259" s="1">
        <v>0</v>
      </c>
      <c r="G259" s="2">
        <f t="shared" si="0"/>
        <v>1033269.20004</v>
      </c>
      <c r="H259" s="2">
        <f t="shared" si="1"/>
        <v>0.31000000005587935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801928</v>
      </c>
      <c r="D260" s="1">
        <f>'PR-RAS'!E264</f>
        <v>806768.38</v>
      </c>
      <c r="E260" s="1">
        <v>0</v>
      </c>
      <c r="F260" s="1">
        <v>0</v>
      </c>
      <c r="G260" s="2">
        <f t="shared" si="0"/>
        <v>625605.37283999997</v>
      </c>
      <c r="H260" s="2">
        <f t="shared" si="1"/>
        <v>0.38000000000465661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801928</v>
      </c>
      <c r="D261" s="1">
        <f>'PR-RAS'!E265</f>
        <v>806768.38</v>
      </c>
      <c r="E261" s="1">
        <v>0</v>
      </c>
      <c r="F261" s="1">
        <v>0</v>
      </c>
      <c r="G261" s="2">
        <f t="shared" si="0"/>
        <v>628020.83759999997</v>
      </c>
      <c r="H261" s="2">
        <f t="shared" si="1"/>
        <v>0.38000000000465661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10000</v>
      </c>
      <c r="D264" s="1">
        <f>'PR-RAS'!E268</f>
        <v>12500</v>
      </c>
      <c r="E264" s="1">
        <v>0</v>
      </c>
      <c r="F264" s="1">
        <v>0</v>
      </c>
      <c r="G264" s="2">
        <f t="shared" si="0"/>
        <v>9205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10000</v>
      </c>
      <c r="D265" s="1">
        <f>'PR-RAS'!E269</f>
        <v>12500</v>
      </c>
      <c r="E265" s="1">
        <v>0</v>
      </c>
      <c r="F265" s="1">
        <v>0</v>
      </c>
      <c r="G265" s="2">
        <f t="shared" ref="G265:G521" si="8">(B265/1000)*(C265*1+D265*2)</f>
        <v>9240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10667</v>
      </c>
      <c r="D269" s="1">
        <f>'PR-RAS'!E273</f>
        <v>0</v>
      </c>
      <c r="E269" s="1">
        <v>0</v>
      </c>
      <c r="F269" s="1">
        <v>0</v>
      </c>
      <c r="G269" s="2">
        <f t="shared" si="8"/>
        <v>2858.7560000000003</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4000</v>
      </c>
      <c r="D270" s="1">
        <f>'PR-RAS'!E274</f>
        <v>0</v>
      </c>
      <c r="E270" s="1">
        <v>0</v>
      </c>
      <c r="F270" s="1">
        <v>0</v>
      </c>
      <c r="G270" s="2">
        <f t="shared" si="8"/>
        <v>1076</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6667</v>
      </c>
      <c r="D274" s="1">
        <f>'PR-RAS'!E278</f>
        <v>0</v>
      </c>
      <c r="E274" s="1">
        <v>0</v>
      </c>
      <c r="F274" s="1">
        <v>0</v>
      </c>
      <c r="G274" s="2">
        <f t="shared" si="8"/>
        <v>1820.0910000000001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419989</v>
      </c>
      <c r="D275" s="1">
        <f>'PR-RAS'!E279</f>
        <v>561899.31000000006</v>
      </c>
      <c r="E275" s="1">
        <v>0</v>
      </c>
      <c r="F275" s="1">
        <v>0</v>
      </c>
      <c r="G275" s="2">
        <f t="shared" si="8"/>
        <v>422997.80788000004</v>
      </c>
      <c r="H275" s="2">
        <f t="shared" si="9"/>
        <v>0.31000000005587935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419989</v>
      </c>
      <c r="D276" s="1">
        <f>'PR-RAS'!E280</f>
        <v>561899.31000000006</v>
      </c>
      <c r="E276" s="1">
        <v>0</v>
      </c>
      <c r="F276" s="1">
        <v>0</v>
      </c>
      <c r="G276" s="2">
        <f t="shared" si="8"/>
        <v>424541.59550000005</v>
      </c>
      <c r="H276" s="2">
        <f t="shared" si="9"/>
        <v>0.31000000005587935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5253096</v>
      </c>
      <c r="D285" s="1">
        <f>'PR-RAS'!E289</f>
        <v>6312153.7000000011</v>
      </c>
      <c r="E285" s="1">
        <v>0</v>
      </c>
      <c r="F285" s="1">
        <v>0</v>
      </c>
      <c r="G285" s="2">
        <f t="shared" si="8"/>
        <v>5077182.5656000003</v>
      </c>
      <c r="H285" s="2">
        <f t="shared" si="9"/>
        <v>0.29999999888241291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4273340</v>
      </c>
      <c r="D286" s="1">
        <f>'PR-RAS'!E290</f>
        <v>3493699.2100000009</v>
      </c>
      <c r="E286" s="1">
        <v>0</v>
      </c>
      <c r="F286" s="1">
        <v>0</v>
      </c>
      <c r="G286" s="2">
        <f t="shared" si="8"/>
        <v>3209310.4497000002</v>
      </c>
      <c r="H286" s="2">
        <f t="shared" si="9"/>
        <v>0.21000000089406967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0.01</v>
      </c>
      <c r="E288" s="1">
        <v>0</v>
      </c>
      <c r="F288" s="1">
        <v>0</v>
      </c>
      <c r="G288" s="2">
        <f t="shared" si="8"/>
        <v>5.7399999999999994E-3</v>
      </c>
      <c r="H288" s="2">
        <f t="shared" si="9"/>
        <v>0.01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393969</v>
      </c>
      <c r="D290" s="1">
        <f>'PR-RAS'!E294</f>
        <v>323927.58</v>
      </c>
      <c r="E290" s="1">
        <v>0</v>
      </c>
      <c r="F290" s="1">
        <v>0</v>
      </c>
      <c r="G290" s="2">
        <f t="shared" si="8"/>
        <v>301087.18223999999</v>
      </c>
      <c r="H290" s="2">
        <f t="shared" si="9"/>
        <v>0.41999999998370185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14275</v>
      </c>
      <c r="D291" s="1">
        <f>'PR-RAS'!E295</f>
        <v>0</v>
      </c>
      <c r="E291" s="1">
        <v>0</v>
      </c>
      <c r="F291" s="1">
        <v>0</v>
      </c>
      <c r="G291" s="2">
        <f t="shared" si="8"/>
        <v>4139.75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2411547</v>
      </c>
      <c r="D293" s="1">
        <f>'PR-RAS'!E298</f>
        <v>439763.86</v>
      </c>
      <c r="E293" s="1">
        <v>0</v>
      </c>
      <c r="F293" s="1">
        <v>0</v>
      </c>
      <c r="G293" s="2">
        <f t="shared" si="8"/>
        <v>960993.81823999982</v>
      </c>
      <c r="H293" s="2">
        <f t="shared" si="9"/>
        <v>0.14000000001396984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2391489</v>
      </c>
      <c r="D294" s="1">
        <f>'PR-RAS'!E299</f>
        <v>439763.86</v>
      </c>
      <c r="E294" s="1">
        <v>0</v>
      </c>
      <c r="F294" s="1">
        <v>0</v>
      </c>
      <c r="G294" s="2">
        <f t="shared" si="8"/>
        <v>958407.8989599999</v>
      </c>
      <c r="H294" s="2">
        <f t="shared" si="9"/>
        <v>0.14000000001396984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2391489</v>
      </c>
      <c r="D295" s="1">
        <f>'PR-RAS'!E300</f>
        <v>439763.86</v>
      </c>
      <c r="E295" s="1">
        <v>0</v>
      </c>
      <c r="F295" s="1">
        <v>0</v>
      </c>
      <c r="G295" s="2">
        <f t="shared" si="8"/>
        <v>961678.91567999986</v>
      </c>
      <c r="H295" s="2">
        <f t="shared" si="9"/>
        <v>0.14000000001396984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2391489</v>
      </c>
      <c r="D296" s="1">
        <f>'PR-RAS'!E301</f>
        <v>439763.86</v>
      </c>
      <c r="E296" s="1">
        <v>0</v>
      </c>
      <c r="F296" s="1">
        <v>0</v>
      </c>
      <c r="G296" s="2">
        <f t="shared" si="8"/>
        <v>964949.93239999982</v>
      </c>
      <c r="H296" s="2">
        <f t="shared" si="9"/>
        <v>0.14000000001396984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20058</v>
      </c>
      <c r="D306" s="1">
        <f>'PR-RAS'!E311</f>
        <v>0</v>
      </c>
      <c r="E306" s="1">
        <v>0</v>
      </c>
      <c r="F306" s="1">
        <v>0</v>
      </c>
      <c r="G306" s="2">
        <f t="shared" si="8"/>
        <v>6117.69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20058</v>
      </c>
      <c r="D307" s="1">
        <f>'PR-RAS'!E312</f>
        <v>0</v>
      </c>
      <c r="E307" s="1">
        <v>0</v>
      </c>
      <c r="F307" s="1">
        <v>0</v>
      </c>
      <c r="G307" s="2">
        <f t="shared" si="8"/>
        <v>6137.7479999999996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20058</v>
      </c>
      <c r="D308" s="1">
        <f>'PR-RAS'!E313</f>
        <v>0</v>
      </c>
      <c r="E308" s="1">
        <v>0</v>
      </c>
      <c r="F308" s="1">
        <v>0</v>
      </c>
      <c r="G308" s="2">
        <f t="shared" si="8"/>
        <v>6157.8059999999996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16407048</v>
      </c>
      <c r="D345" s="1">
        <f>'PR-RAS'!E350</f>
        <v>5197855.1500000004</v>
      </c>
      <c r="E345" s="1">
        <v>0</v>
      </c>
      <c r="F345" s="1">
        <v>0</v>
      </c>
      <c r="G345" s="2">
        <f t="shared" si="8"/>
        <v>9220148.8552000001</v>
      </c>
      <c r="H345" s="2">
        <f t="shared" si="9"/>
        <v>0.15000000037252903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16212899</v>
      </c>
      <c r="D358" s="1">
        <f>'PR-RAS'!E363</f>
        <v>5197855.1500000004</v>
      </c>
      <c r="E358" s="1">
        <v>0</v>
      </c>
      <c r="F358" s="1">
        <v>0</v>
      </c>
      <c r="G358" s="2">
        <f t="shared" si="8"/>
        <v>9499273.5200999994</v>
      </c>
      <c r="H358" s="2">
        <f t="shared" si="9"/>
        <v>0.15000000037252903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16131706</v>
      </c>
      <c r="D359" s="1">
        <f>'PR-RAS'!E364</f>
        <v>4617655.6500000004</v>
      </c>
      <c r="E359" s="1">
        <v>0</v>
      </c>
      <c r="F359" s="1">
        <v>0</v>
      </c>
      <c r="G359" s="2">
        <f t="shared" si="8"/>
        <v>9081392.1933999993</v>
      </c>
      <c r="H359" s="2">
        <f t="shared" si="9"/>
        <v>0.34999999962747097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30925</v>
      </c>
      <c r="E361" s="1">
        <v>0</v>
      </c>
      <c r="F361" s="1">
        <v>0</v>
      </c>
      <c r="G361" s="2">
        <f t="shared" si="8"/>
        <v>22266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12134527</v>
      </c>
      <c r="D362" s="1">
        <f>'PR-RAS'!E367</f>
        <v>3847801.56</v>
      </c>
      <c r="E362" s="1">
        <v>0</v>
      </c>
      <c r="F362" s="1">
        <v>0</v>
      </c>
      <c r="G362" s="2">
        <f t="shared" si="8"/>
        <v>7158676.9733199999</v>
      </c>
      <c r="H362" s="2">
        <f t="shared" si="9"/>
        <v>0.43999999994412065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3997179</v>
      </c>
      <c r="D363" s="1">
        <f>'PR-RAS'!E368</f>
        <v>738929.09</v>
      </c>
      <c r="E363" s="1">
        <v>0</v>
      </c>
      <c r="F363" s="1">
        <v>0</v>
      </c>
      <c r="G363" s="2">
        <f t="shared" si="8"/>
        <v>1981963.4591599999</v>
      </c>
      <c r="H363" s="2">
        <f t="shared" si="9"/>
        <v>8.999999996740371E-2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81193</v>
      </c>
      <c r="D364" s="1">
        <f>'PR-RAS'!E369</f>
        <v>580199.5</v>
      </c>
      <c r="E364" s="1">
        <v>0</v>
      </c>
      <c r="F364" s="1">
        <v>0</v>
      </c>
      <c r="G364" s="2">
        <f t="shared" si="8"/>
        <v>450697.89600000001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2426</v>
      </c>
      <c r="D365" s="1">
        <f>'PR-RAS'!E370</f>
        <v>0</v>
      </c>
      <c r="E365" s="1">
        <v>0</v>
      </c>
      <c r="F365" s="1">
        <v>0</v>
      </c>
      <c r="G365" s="2">
        <f t="shared" si="8"/>
        <v>883.06399999999996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7633</v>
      </c>
      <c r="D366" s="1">
        <f>'PR-RAS'!E371</f>
        <v>442325</v>
      </c>
      <c r="E366" s="1">
        <v>0</v>
      </c>
      <c r="F366" s="1">
        <v>0</v>
      </c>
      <c r="G366" s="2">
        <f t="shared" si="8"/>
        <v>325683.29499999998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1869</v>
      </c>
      <c r="D367" s="1">
        <f>'PR-RAS'!E372</f>
        <v>0</v>
      </c>
      <c r="E367" s="1">
        <v>0</v>
      </c>
      <c r="F367" s="1">
        <v>0</v>
      </c>
      <c r="G367" s="2">
        <f t="shared" si="8"/>
        <v>684.05399999999997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13094</v>
      </c>
      <c r="D369" s="1">
        <f>'PR-RAS'!E374</f>
        <v>7724.5</v>
      </c>
      <c r="E369" s="1">
        <v>0</v>
      </c>
      <c r="F369" s="1">
        <v>0</v>
      </c>
      <c r="G369" s="2">
        <f t="shared" si="8"/>
        <v>10503.824000000001</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56171</v>
      </c>
      <c r="D371" s="1">
        <f>'PR-RAS'!E376</f>
        <v>130150</v>
      </c>
      <c r="E371" s="1">
        <v>0</v>
      </c>
      <c r="F371" s="1">
        <v>0</v>
      </c>
      <c r="G371" s="2">
        <f t="shared" si="8"/>
        <v>117094.27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194149</v>
      </c>
      <c r="D397" s="1">
        <f>'PR-RAS'!E402</f>
        <v>0</v>
      </c>
      <c r="E397" s="1">
        <v>0</v>
      </c>
      <c r="F397" s="1">
        <v>0</v>
      </c>
      <c r="G397" s="2">
        <f t="shared" si="8"/>
        <v>76883.004000000001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194149</v>
      </c>
      <c r="D398" s="1">
        <f>'PR-RAS'!E403</f>
        <v>0</v>
      </c>
      <c r="E398" s="1">
        <v>0</v>
      </c>
      <c r="F398" s="1">
        <v>0</v>
      </c>
      <c r="G398" s="2">
        <f t="shared" si="8"/>
        <v>77077.153000000006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13995501</v>
      </c>
      <c r="D403" s="1">
        <f>'PR-RAS'!E408</f>
        <v>4758091.29</v>
      </c>
      <c r="E403" s="1">
        <v>0</v>
      </c>
      <c r="F403" s="1">
        <v>0</v>
      </c>
      <c r="G403" s="2">
        <f t="shared" si="8"/>
        <v>9451696.7991599999</v>
      </c>
      <c r="H403" s="2">
        <f t="shared" si="9"/>
        <v>0.2900000000372529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701047</v>
      </c>
      <c r="D405" s="1">
        <f>'PR-RAS'!E410</f>
        <v>2509755.15</v>
      </c>
      <c r="E405" s="1">
        <v>0</v>
      </c>
      <c r="F405" s="1">
        <v>0</v>
      </c>
      <c r="G405" s="2">
        <f t="shared" si="8"/>
        <v>2311105.1491999999</v>
      </c>
      <c r="H405" s="2">
        <f t="shared" si="9"/>
        <v>0.14999999990686774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11937983</v>
      </c>
      <c r="D407" s="1">
        <f>'PR-RAS'!E412</f>
        <v>10245616.770000001</v>
      </c>
      <c r="E407" s="1">
        <v>0</v>
      </c>
      <c r="F407" s="1">
        <v>0</v>
      </c>
      <c r="G407" s="2">
        <f t="shared" si="8"/>
        <v>13166261.915240003</v>
      </c>
      <c r="H407" s="2">
        <f t="shared" si="9"/>
        <v>0.22999999858438969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21660144</v>
      </c>
      <c r="D408" s="1">
        <f>'PR-RAS'!E413</f>
        <v>11510008.850000001</v>
      </c>
      <c r="E408" s="1">
        <v>0</v>
      </c>
      <c r="F408" s="1">
        <v>0</v>
      </c>
      <c r="G408" s="2">
        <f t="shared" si="8"/>
        <v>18184825.811900001</v>
      </c>
      <c r="H408" s="2">
        <f t="shared" si="9"/>
        <v>0.14999999850988388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9722161</v>
      </c>
      <c r="D410" s="1">
        <f>'PR-RAS'!E415</f>
        <v>1264392.08</v>
      </c>
      <c r="E410" s="1">
        <v>0</v>
      </c>
      <c r="F410" s="1">
        <v>0</v>
      </c>
      <c r="G410" s="2">
        <f t="shared" si="8"/>
        <v>5010636.5704399999</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701047</v>
      </c>
      <c r="D412" s="1">
        <f>'PR-RAS'!E417</f>
        <v>2509755.14</v>
      </c>
      <c r="E412" s="1">
        <v>0</v>
      </c>
      <c r="F412" s="1">
        <v>0</v>
      </c>
      <c r="G412" s="2">
        <f t="shared" si="8"/>
        <v>2351149.04208</v>
      </c>
      <c r="H412" s="2">
        <f t="shared" si="9"/>
        <v>0.14000000013038516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393969</v>
      </c>
      <c r="D413" s="1">
        <f>'PR-RAS'!E418</f>
        <v>323927.58</v>
      </c>
      <c r="E413" s="1">
        <v>0</v>
      </c>
      <c r="F413" s="1">
        <v>0</v>
      </c>
      <c r="G413" s="2">
        <f t="shared" si="8"/>
        <v>429231.55391999998</v>
      </c>
      <c r="H413" s="2">
        <f t="shared" si="9"/>
        <v>0.41999999998370185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9336770</v>
      </c>
      <c r="D414" s="1">
        <f>'PR-RAS'!E420</f>
        <v>5059558.74</v>
      </c>
      <c r="E414" s="1">
        <v>0</v>
      </c>
      <c r="F414" s="1">
        <v>0</v>
      </c>
      <c r="G414" s="2">
        <f t="shared" si="8"/>
        <v>8035281.5292400001</v>
      </c>
      <c r="H414" s="2">
        <f t="shared" si="9"/>
        <v>0.25999999977648258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9336770</v>
      </c>
      <c r="D478" s="1">
        <f>'PR-RAS'!E484</f>
        <v>5059558.74</v>
      </c>
      <c r="E478" s="1">
        <v>0</v>
      </c>
      <c r="F478" s="1">
        <v>0</v>
      </c>
      <c r="G478" s="2">
        <f t="shared" si="8"/>
        <v>9280458.3279599994</v>
      </c>
      <c r="H478" s="2">
        <f t="shared" si="9"/>
        <v>0.25999999977648258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9336770</v>
      </c>
      <c r="D484" s="1">
        <f>'PR-RAS'!E490</f>
        <v>5059558.74</v>
      </c>
      <c r="E484" s="1">
        <v>0</v>
      </c>
      <c r="F484" s="1">
        <v>0</v>
      </c>
      <c r="G484" s="2">
        <f t="shared" si="8"/>
        <v>9397193.6528399996</v>
      </c>
      <c r="H484" s="2">
        <f t="shared" si="9"/>
        <v>0.25999999977648258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9336770</v>
      </c>
      <c r="D485" s="1">
        <f>'PR-RAS'!E491</f>
        <v>5059558.74</v>
      </c>
      <c r="E485" s="1">
        <v>0</v>
      </c>
      <c r="F485" s="1">
        <v>0</v>
      </c>
      <c r="G485" s="2">
        <f t="shared" si="8"/>
        <v>9416649.5403199997</v>
      </c>
      <c r="H485" s="2">
        <f t="shared" si="9"/>
        <v>0.25999999977648258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192853</v>
      </c>
      <c r="D522" s="1">
        <f>'PR-RAS'!E528</f>
        <v>498399.87</v>
      </c>
      <c r="E522" s="1">
        <v>0</v>
      </c>
      <c r="F522" s="1">
        <v>0</v>
      </c>
      <c r="G522" s="2">
        <f t="shared" ref="G522:G809" si="10">(B522/1000)*(C522*1+D522*2)</f>
        <v>619809.07753999997</v>
      </c>
      <c r="H522" s="2">
        <f t="shared" ref="H522:H809" si="11">ABS(C522-ROUND(C522,0))+ABS(D522-ROUND(D522,0))</f>
        <v>0.13000000000465661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192853</v>
      </c>
      <c r="D587" s="1">
        <f>'PR-RAS'!E593</f>
        <v>498399.87</v>
      </c>
      <c r="E587" s="1">
        <v>0</v>
      </c>
      <c r="F587" s="1">
        <v>0</v>
      </c>
      <c r="G587" s="2">
        <f t="shared" si="10"/>
        <v>697136.50563999999</v>
      </c>
      <c r="H587" s="2">
        <f t="shared" si="11"/>
        <v>0.13000000000465661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192853</v>
      </c>
      <c r="D593" s="1">
        <f>'PR-RAS'!E599</f>
        <v>192853.14</v>
      </c>
      <c r="E593" s="1">
        <v>0</v>
      </c>
      <c r="F593" s="1">
        <v>0</v>
      </c>
      <c r="G593" s="2">
        <f t="shared" si="10"/>
        <v>342507.09376000002</v>
      </c>
      <c r="H593" s="2">
        <f t="shared" si="11"/>
        <v>0.14000000001396984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192853</v>
      </c>
      <c r="D594" s="1">
        <f>'PR-RAS'!E600</f>
        <v>192853.14</v>
      </c>
      <c r="E594" s="1">
        <v>0</v>
      </c>
      <c r="F594" s="1">
        <v>0</v>
      </c>
      <c r="G594" s="2">
        <f t="shared" si="10"/>
        <v>343085.65304</v>
      </c>
      <c r="H594" s="2">
        <f t="shared" si="11"/>
        <v>0.14000000001396984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305546.73</v>
      </c>
      <c r="E611" s="1">
        <v>0</v>
      </c>
      <c r="F611" s="1">
        <v>0</v>
      </c>
      <c r="G611" s="2">
        <f t="shared" si="10"/>
        <v>372767.01059999998</v>
      </c>
      <c r="H611" s="2">
        <f t="shared" si="11"/>
        <v>0.27000000001862645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305546.73</v>
      </c>
      <c r="E612" s="1">
        <v>0</v>
      </c>
      <c r="F612" s="1">
        <v>0</v>
      </c>
      <c r="G612" s="2">
        <f t="shared" si="10"/>
        <v>373378.10405999998</v>
      </c>
      <c r="H612" s="2">
        <f t="shared" si="11"/>
        <v>0.27000000001862645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9143917</v>
      </c>
      <c r="D629" s="1">
        <f>'PR-RAS'!E635</f>
        <v>4561158.87</v>
      </c>
      <c r="E629" s="1">
        <v>0</v>
      </c>
      <c r="F629" s="1">
        <v>0</v>
      </c>
      <c r="G629" s="2">
        <f t="shared" si="10"/>
        <v>11471195.416720001</v>
      </c>
      <c r="H629" s="2">
        <f t="shared" si="11"/>
        <v>0.12999999988824129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305546.73</v>
      </c>
      <c r="E631" s="1">
        <v>0</v>
      </c>
      <c r="F631" s="1">
        <v>0</v>
      </c>
      <c r="G631" s="2">
        <f t="shared" si="10"/>
        <v>384988.8798</v>
      </c>
      <c r="H631" s="2">
        <f t="shared" si="11"/>
        <v>0.27000000001862645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21274753</v>
      </c>
      <c r="D633" s="1">
        <f>'PR-RAS'!E639</f>
        <v>15305175.510000002</v>
      </c>
      <c r="E633" s="1">
        <v>0</v>
      </c>
      <c r="F633" s="1">
        <v>0</v>
      </c>
      <c r="G633" s="2">
        <f t="shared" si="10"/>
        <v>32791385.740640003</v>
      </c>
      <c r="H633" s="2">
        <f t="shared" si="11"/>
        <v>0.48999999836087227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21852997</v>
      </c>
      <c r="D634" s="1">
        <f>'PR-RAS'!E640</f>
        <v>12008408.720000001</v>
      </c>
      <c r="E634" s="1">
        <v>0</v>
      </c>
      <c r="F634" s="1">
        <v>0</v>
      </c>
      <c r="G634" s="2">
        <f t="shared" si="10"/>
        <v>29035592.540519997</v>
      </c>
      <c r="H634" s="2">
        <f t="shared" si="11"/>
        <v>0.27999999932944775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3296766.790000001</v>
      </c>
      <c r="E635" s="1">
        <v>0</v>
      </c>
      <c r="F635" s="1">
        <v>0</v>
      </c>
      <c r="G635" s="2">
        <f t="shared" si="10"/>
        <v>4180300.2897200012</v>
      </c>
      <c r="H635" s="2">
        <f t="shared" si="11"/>
        <v>0.20999999903142452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578244</v>
      </c>
      <c r="D636" s="1">
        <f>'PR-RAS'!E642</f>
        <v>0</v>
      </c>
      <c r="E636" s="1">
        <v>0</v>
      </c>
      <c r="F636" s="1">
        <v>0</v>
      </c>
      <c r="G636" s="2">
        <f t="shared" si="10"/>
        <v>367184.94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701047</v>
      </c>
      <c r="D638" s="1">
        <f>'PR-RAS'!E644</f>
        <v>2204208.41</v>
      </c>
      <c r="E638" s="1">
        <v>0</v>
      </c>
      <c r="F638" s="1">
        <v>0</v>
      </c>
      <c r="G638" s="2">
        <f t="shared" si="10"/>
        <v>3254728.4533400005</v>
      </c>
      <c r="H638" s="2">
        <f t="shared" si="11"/>
        <v>0.41000000014901161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1092558.3800000008</v>
      </c>
      <c r="E639" s="1">
        <v>0</v>
      </c>
      <c r="F639" s="1">
        <v>0</v>
      </c>
      <c r="G639" s="2">
        <f t="shared" si="10"/>
        <v>1394104.492880001</v>
      </c>
      <c r="H639" s="2">
        <f t="shared" si="11"/>
        <v>0.38000000081956387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1279291</v>
      </c>
      <c r="D640" s="1">
        <f>'PR-RAS'!E646</f>
        <v>0</v>
      </c>
      <c r="E640" s="1">
        <v>0</v>
      </c>
      <c r="F640" s="1">
        <v>0</v>
      </c>
      <c r="G640" s="2">
        <f t="shared" si="10"/>
        <v>817466.94900000002</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210577</v>
      </c>
      <c r="D642" s="1">
        <f>'PR-RAS'!E649</f>
        <v>1456950.87</v>
      </c>
      <c r="E642" s="1">
        <v>0</v>
      </c>
      <c r="F642" s="1">
        <v>0</v>
      </c>
      <c r="G642" s="2">
        <f t="shared" si="10"/>
        <v>2002790.8723400002</v>
      </c>
      <c r="H642" s="2">
        <f t="shared" si="11"/>
        <v>0.12999999988824129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12376196</v>
      </c>
      <c r="D643" s="1">
        <f>'PR-RAS'!E650</f>
        <v>10589170.65</v>
      </c>
      <c r="E643" s="1">
        <v>0</v>
      </c>
      <c r="F643" s="1">
        <v>0</v>
      </c>
      <c r="G643" s="2">
        <f t="shared" si="10"/>
        <v>21542012.946599998</v>
      </c>
      <c r="H643" s="2">
        <f t="shared" si="11"/>
        <v>0.34999999962747097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10416598</v>
      </c>
      <c r="D644" s="1">
        <f>'PR-RAS'!E651</f>
        <v>10421700.51</v>
      </c>
      <c r="E644" s="1">
        <v>0</v>
      </c>
      <c r="F644" s="1">
        <v>0</v>
      </c>
      <c r="G644" s="2">
        <f t="shared" si="10"/>
        <v>20100179.369860001</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2170175</v>
      </c>
      <c r="D645" s="1">
        <f>'PR-RAS'!E652</f>
        <v>1624421.0099999998</v>
      </c>
      <c r="E645" s="1">
        <v>0</v>
      </c>
      <c r="F645" s="1">
        <v>0</v>
      </c>
      <c r="G645" s="2">
        <f t="shared" si="10"/>
        <v>3489846.9608799997</v>
      </c>
      <c r="H645" s="2">
        <f t="shared" si="11"/>
        <v>9.9999997764825821E-3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9</v>
      </c>
      <c r="E646" s="1">
        <v>0</v>
      </c>
      <c r="F646" s="1">
        <v>0</v>
      </c>
      <c r="G646" s="2">
        <f t="shared" si="10"/>
        <v>16.77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9</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6880</v>
      </c>
      <c r="D651" s="1">
        <f>'PR-RAS'!E658</f>
        <v>14803</v>
      </c>
      <c r="E651" s="1">
        <v>0</v>
      </c>
      <c r="F651" s="1">
        <v>0</v>
      </c>
      <c r="G651" s="2">
        <f t="shared" si="10"/>
        <v>23715.9</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215</v>
      </c>
      <c r="D653" s="1">
        <f>'PR-RAS'!E660</f>
        <v>1371.05</v>
      </c>
      <c r="E653" s="1">
        <v>0</v>
      </c>
      <c r="F653" s="1">
        <v>0</v>
      </c>
      <c r="G653" s="2">
        <f t="shared" si="10"/>
        <v>1928.0291999999999</v>
      </c>
      <c r="H653" s="2">
        <f t="shared" si="11"/>
        <v>4.9999999999954525E-2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1830105</v>
      </c>
      <c r="D654" s="1">
        <f>'PR-RAS'!E661</f>
        <v>1732351.23</v>
      </c>
      <c r="E654" s="1">
        <v>0</v>
      </c>
      <c r="F654" s="1">
        <v>0</v>
      </c>
      <c r="G654" s="2">
        <f t="shared" si="10"/>
        <v>3457509.2713800003</v>
      </c>
      <c r="H654" s="2">
        <f t="shared" si="11"/>
        <v>0.22999999998137355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45930</v>
      </c>
      <c r="D655" s="1">
        <f>'PR-RAS'!E662</f>
        <v>0</v>
      </c>
      <c r="E655" s="1">
        <v>0</v>
      </c>
      <c r="F655" s="1">
        <v>0</v>
      </c>
      <c r="G655" s="2">
        <f t="shared" si="10"/>
        <v>30038.22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128430</v>
      </c>
      <c r="D658" s="1">
        <f>'PR-RAS'!E665</f>
        <v>50000</v>
      </c>
      <c r="E658" s="1">
        <v>0</v>
      </c>
      <c r="F658" s="1">
        <v>0</v>
      </c>
      <c r="G658" s="2">
        <f t="shared" si="10"/>
        <v>150078.51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60101</v>
      </c>
      <c r="D662" s="1">
        <f>'PR-RAS'!E669</f>
        <v>16382.82</v>
      </c>
      <c r="E662" s="1">
        <v>0</v>
      </c>
      <c r="F662" s="1">
        <v>0</v>
      </c>
      <c r="G662" s="2">
        <f t="shared" si="10"/>
        <v>61384.849040000001</v>
      </c>
      <c r="H662" s="2">
        <f t="shared" si="11"/>
        <v>0.18000000000029104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120300</v>
      </c>
      <c r="E666" s="1">
        <v>0</v>
      </c>
      <c r="F666" s="1">
        <v>0</v>
      </c>
      <c r="G666" s="2">
        <f t="shared" si="10"/>
        <v>159999</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252000</v>
      </c>
      <c r="D694" s="1">
        <f>'PR-RAS'!E701</f>
        <v>0</v>
      </c>
      <c r="E694" s="1">
        <v>0</v>
      </c>
      <c r="F694" s="1">
        <v>0</v>
      </c>
      <c r="G694" s="2">
        <f t="shared" si="10"/>
        <v>174636</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2772</v>
      </c>
      <c r="D711" s="1">
        <f>'PR-RAS'!E718</f>
        <v>1232</v>
      </c>
      <c r="E711" s="1">
        <v>0</v>
      </c>
      <c r="F711" s="1">
        <v>0</v>
      </c>
      <c r="G711" s="2">
        <f t="shared" si="10"/>
        <v>3717.56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6900</v>
      </c>
      <c r="D713" s="1">
        <f>'PR-RAS'!E720</f>
        <v>0</v>
      </c>
      <c r="E713" s="1">
        <v>0</v>
      </c>
      <c r="F713" s="1">
        <v>0</v>
      </c>
      <c r="G713" s="2">
        <f t="shared" si="10"/>
        <v>4912.8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26472</v>
      </c>
      <c r="E714" s="1">
        <v>0</v>
      </c>
      <c r="F714" s="1">
        <v>0</v>
      </c>
      <c r="G714" s="2">
        <f t="shared" si="10"/>
        <v>37749.072</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13305</v>
      </c>
      <c r="D718" s="1">
        <f>'PR-RAS'!E725</f>
        <v>10205.549999999999</v>
      </c>
      <c r="E718" s="1">
        <v>0</v>
      </c>
      <c r="F718" s="1">
        <v>0</v>
      </c>
      <c r="G718" s="2">
        <f t="shared" si="10"/>
        <v>24174.443699999996</v>
      </c>
      <c r="H718" s="2">
        <f t="shared" si="11"/>
        <v>0.4500000000007276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87322</v>
      </c>
      <c r="D732" s="1">
        <f>'PR-RAS'!E739</f>
        <v>233976.01</v>
      </c>
      <c r="E732" s="1">
        <v>0</v>
      </c>
      <c r="F732" s="1">
        <v>0</v>
      </c>
      <c r="G732" s="2">
        <f t="shared" si="10"/>
        <v>405905.30862000003</v>
      </c>
      <c r="H732" s="2">
        <f t="shared" si="11"/>
        <v>1.0000000009313226E-2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5235</v>
      </c>
      <c r="D735" s="1">
        <f>'PR-RAS'!E742</f>
        <v>2677.36</v>
      </c>
      <c r="E735" s="1">
        <v>0</v>
      </c>
      <c r="F735" s="1">
        <v>0</v>
      </c>
      <c r="G735" s="2">
        <f t="shared" si="10"/>
        <v>7772.8544800000009</v>
      </c>
      <c r="H735" s="2">
        <f t="shared" si="11"/>
        <v>0.36000000000012733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77658</v>
      </c>
      <c r="D752" s="1">
        <f>'PR-RAS'!E759</f>
        <v>78624.2</v>
      </c>
      <c r="E752" s="1">
        <v>0</v>
      </c>
      <c r="F752" s="1">
        <v>0</v>
      </c>
      <c r="G752" s="2">
        <f t="shared" si="10"/>
        <v>176414.7064</v>
      </c>
      <c r="H752" s="2">
        <f t="shared" si="11"/>
        <v>0.19999999999708962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35005</v>
      </c>
      <c r="D753" s="1">
        <f>'PR-RAS'!E760</f>
        <v>238163.4</v>
      </c>
      <c r="E753" s="1">
        <v>0</v>
      </c>
      <c r="F753" s="1">
        <v>0</v>
      </c>
      <c r="G753" s="2">
        <f t="shared" si="10"/>
        <v>384521.51360000001</v>
      </c>
      <c r="H753" s="2">
        <f t="shared" si="11"/>
        <v>0.39999999999417923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45417</v>
      </c>
      <c r="D766" s="1">
        <f>'PR-RAS'!E773</f>
        <v>0</v>
      </c>
      <c r="E766" s="1">
        <v>0</v>
      </c>
      <c r="F766" s="1">
        <v>0</v>
      </c>
      <c r="G766" s="2">
        <f t="shared" si="10"/>
        <v>34744.004999999997</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87250</v>
      </c>
      <c r="D809" s="1">
        <f>'PR-RAS'!E816</f>
        <v>105735.17</v>
      </c>
      <c r="E809" s="1">
        <v>0</v>
      </c>
      <c r="F809" s="1">
        <v>0</v>
      </c>
      <c r="G809" s="2">
        <f t="shared" si="10"/>
        <v>241366.03472</v>
      </c>
      <c r="H809" s="2">
        <f t="shared" si="11"/>
        <v>0.16999999999825377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68600</v>
      </c>
      <c r="D812" s="1">
        <f>'PR-RAS'!E819</f>
        <v>78600</v>
      </c>
      <c r="E812" s="1">
        <v>0</v>
      </c>
      <c r="F812" s="1">
        <v>0</v>
      </c>
      <c r="G812" s="2">
        <f t="shared" si="18"/>
        <v>183123.80000000002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17500</v>
      </c>
      <c r="D814" s="1">
        <f>'PR-RAS'!E821</f>
        <v>14500</v>
      </c>
      <c r="E814" s="1">
        <v>0</v>
      </c>
      <c r="F814" s="1">
        <v>0</v>
      </c>
      <c r="G814" s="2">
        <f t="shared" si="18"/>
        <v>37804.5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7350</v>
      </c>
      <c r="D816" s="1">
        <f>'PR-RAS'!E823</f>
        <v>1400</v>
      </c>
      <c r="E816" s="1">
        <v>0</v>
      </c>
      <c r="F816" s="1">
        <v>0</v>
      </c>
      <c r="G816" s="2">
        <f t="shared" si="18"/>
        <v>8272.25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32085</v>
      </c>
      <c r="D819" s="1">
        <f>'PR-RAS'!E826</f>
        <v>24176.97</v>
      </c>
      <c r="E819" s="1">
        <v>0</v>
      </c>
      <c r="F819" s="1">
        <v>0</v>
      </c>
      <c r="G819" s="2">
        <f t="shared" si="18"/>
        <v>65799.052920000002</v>
      </c>
      <c r="H819" s="2">
        <f t="shared" si="19"/>
        <v>2.9999999998835847E-2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992342</v>
      </c>
      <c r="D821" s="1">
        <f>'PR-RAS'!E828</f>
        <v>1208487.5</v>
      </c>
      <c r="E821" s="1">
        <v>0</v>
      </c>
      <c r="F821" s="1">
        <v>0</v>
      </c>
      <c r="G821" s="2">
        <f t="shared" si="18"/>
        <v>2795639.94</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419989</v>
      </c>
      <c r="D823" s="1">
        <f>'PR-RAS'!E830</f>
        <v>561899.31000000006</v>
      </c>
      <c r="E823" s="1">
        <v>0</v>
      </c>
      <c r="F823" s="1">
        <v>0</v>
      </c>
      <c r="G823" s="2">
        <f t="shared" si="18"/>
        <v>1268993.4236399999</v>
      </c>
      <c r="H823" s="2">
        <f t="shared" si="19"/>
        <v>0.31000000005587935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9336770</v>
      </c>
      <c r="D872" s="1">
        <f>'PR-RAS'!E879</f>
        <v>5059558.74</v>
      </c>
      <c r="E872" s="1">
        <v>0</v>
      </c>
      <c r="F872" s="1">
        <v>0</v>
      </c>
      <c r="G872" s="2">
        <f t="shared" si="18"/>
        <v>16946077.995080002</v>
      </c>
      <c r="H872" s="2">
        <f t="shared" si="19"/>
        <v>0.25999999977648258</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192853</v>
      </c>
      <c r="D940" s="1">
        <f>'PR-RAS'!E947</f>
        <v>192853.14</v>
      </c>
      <c r="E940" s="1">
        <v>0</v>
      </c>
      <c r="F940" s="1">
        <v>0</v>
      </c>
      <c r="G940" s="2">
        <f t="shared" si="18"/>
        <v>543267.16391999996</v>
      </c>
      <c r="H940" s="2">
        <f t="shared" si="19"/>
        <v>0.14000000001396984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305546.73</v>
      </c>
      <c r="E961" s="1">
        <v>0</v>
      </c>
      <c r="F961" s="1">
        <v>0</v>
      </c>
      <c r="G961" s="2">
        <f t="shared" si="18"/>
        <v>586649.72159999993</v>
      </c>
      <c r="H961" s="2">
        <f t="shared" si="19"/>
        <v>0.27000000001862645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21684549.98</v>
      </c>
      <c r="D1480" s="6"/>
      <c r="E1480" s="6">
        <v>0</v>
      </c>
      <c r="F1480" s="6">
        <v>0</v>
      </c>
      <c r="G1480" s="7">
        <f t="shared" ref="G1480:G1580" si="34">B1480/1000*C1480</f>
        <v>21684.54998</v>
      </c>
      <c r="H1480" s="7">
        <f t="shared" ref="H1480:H1580" si="35">ABS(C1480-ROUND(C1480,0))</f>
        <v>1.9999999552965164E-2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17231726.350000001</v>
      </c>
      <c r="D1481" s="1">
        <v>0</v>
      </c>
      <c r="E1481" s="1">
        <v>0</v>
      </c>
      <c r="F1481" s="1">
        <v>0</v>
      </c>
      <c r="G1481" s="2">
        <f t="shared" si="34"/>
        <v>34463.452700000002</v>
      </c>
      <c r="H1481" s="2">
        <f t="shared" si="35"/>
        <v>0.35000000149011612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6518086.4100000001</v>
      </c>
      <c r="D1483" s="1">
        <v>0</v>
      </c>
      <c r="E1483" s="1">
        <v>0</v>
      </c>
      <c r="F1483" s="1">
        <v>0</v>
      </c>
      <c r="G1483" s="2">
        <f t="shared" si="34"/>
        <v>26072.34564</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963898.45</v>
      </c>
      <c r="D1484" s="1">
        <v>0</v>
      </c>
      <c r="E1484" s="1">
        <v>0</v>
      </c>
      <c r="F1484" s="1">
        <v>0</v>
      </c>
      <c r="G1484" s="2">
        <f t="shared" si="34"/>
        <v>4819.4922500000002</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1732258.09</v>
      </c>
      <c r="D1485" s="1">
        <v>0</v>
      </c>
      <c r="E1485" s="1">
        <v>0</v>
      </c>
      <c r="F1485" s="1">
        <v>0</v>
      </c>
      <c r="G1485" s="2">
        <f t="shared" si="34"/>
        <v>10393.548540000002</v>
      </c>
      <c r="H1485" s="2">
        <f t="shared" si="35"/>
        <v>9.0000000083819032E-2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241653.37</v>
      </c>
      <c r="D1486" s="1">
        <v>0</v>
      </c>
      <c r="E1486" s="1">
        <v>0</v>
      </c>
      <c r="F1486" s="1">
        <v>0</v>
      </c>
      <c r="G1486" s="2">
        <f t="shared" si="34"/>
        <v>1691.57359</v>
      </c>
      <c r="H1486" s="2">
        <f t="shared" si="35"/>
        <v>0.36999999999534339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316787.59999999998</v>
      </c>
      <c r="D1487" s="1">
        <v>0</v>
      </c>
      <c r="E1487" s="1">
        <v>0</v>
      </c>
      <c r="F1487" s="1">
        <v>0</v>
      </c>
      <c r="G1487" s="2">
        <f t="shared" si="34"/>
        <v>2534.3008</v>
      </c>
      <c r="H1487" s="2">
        <f t="shared" si="35"/>
        <v>0.40000000002328306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201722.43</v>
      </c>
      <c r="D1488" s="1">
        <v>0</v>
      </c>
      <c r="E1488" s="1">
        <v>0</v>
      </c>
      <c r="F1488" s="1">
        <v>0</v>
      </c>
      <c r="G1488" s="2">
        <f>B1488/1000*C1488</f>
        <v>1815.5018699999998</v>
      </c>
      <c r="H1488" s="2">
        <f>ABS(C1488-ROUND(C1488,0))</f>
        <v>0.42999999999301508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1434299.64</v>
      </c>
      <c r="D1489" s="1">
        <v>0</v>
      </c>
      <c r="E1489" s="1">
        <v>0</v>
      </c>
      <c r="F1489" s="1">
        <v>0</v>
      </c>
      <c r="G1489" s="2">
        <f t="shared" si="34"/>
        <v>14342.9964</v>
      </c>
      <c r="H1489" s="2">
        <f t="shared" si="35"/>
        <v>0.36000000010244548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561899.31000000006</v>
      </c>
      <c r="D1490" s="1">
        <v>0</v>
      </c>
      <c r="E1490" s="1">
        <v>0</v>
      </c>
      <c r="F1490" s="1">
        <v>0</v>
      </c>
      <c r="G1490" s="2">
        <f t="shared" si="34"/>
        <v>6180.8924100000004</v>
      </c>
      <c r="H1490" s="2">
        <f t="shared" si="35"/>
        <v>0.31000000005587935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1065567.52</v>
      </c>
      <c r="D1491" s="1">
        <v>0</v>
      </c>
      <c r="E1491" s="1">
        <v>0</v>
      </c>
      <c r="F1491" s="1">
        <v>0</v>
      </c>
      <c r="G1491" s="2">
        <f t="shared" si="34"/>
        <v>12786.810240000001</v>
      </c>
      <c r="H1491" s="2">
        <f t="shared" si="35"/>
        <v>0.47999999998137355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5197855.1500000004</v>
      </c>
      <c r="D1492" s="1">
        <v>0</v>
      </c>
      <c r="E1492" s="1">
        <v>0</v>
      </c>
      <c r="F1492" s="1">
        <v>0</v>
      </c>
      <c r="G1492" s="2">
        <f t="shared" si="34"/>
        <v>67572.116949999996</v>
      </c>
      <c r="H1492" s="2">
        <f t="shared" si="35"/>
        <v>0.15000000037252903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5515784.79</v>
      </c>
      <c r="D1493" s="1">
        <v>0</v>
      </c>
      <c r="E1493" s="1">
        <v>0</v>
      </c>
      <c r="F1493" s="1">
        <v>0</v>
      </c>
      <c r="G1493" s="2">
        <f t="shared" si="34"/>
        <v>77220.987059999999</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5515784.79</v>
      </c>
      <c r="D1497" s="1">
        <v>0</v>
      </c>
      <c r="E1497" s="1">
        <v>0</v>
      </c>
      <c r="F1497" s="1">
        <v>0</v>
      </c>
      <c r="G1497" s="2">
        <f t="shared" si="34"/>
        <v>99284.126219999991</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15786205.6</v>
      </c>
      <c r="D1499" s="1">
        <v>0</v>
      </c>
      <c r="E1499" s="1">
        <v>0</v>
      </c>
      <c r="F1499" s="1">
        <v>0</v>
      </c>
      <c r="G1499" s="2">
        <f t="shared" si="34"/>
        <v>315724.11200000002</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6900888.8100000005</v>
      </c>
      <c r="D1501" s="1">
        <v>0</v>
      </c>
      <c r="E1501" s="1">
        <v>0</v>
      </c>
      <c r="F1501" s="1">
        <v>0</v>
      </c>
      <c r="G1501" s="2">
        <f t="shared" si="34"/>
        <v>151819.55382</v>
      </c>
      <c r="H1501" s="2">
        <f t="shared" si="35"/>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953870.75</v>
      </c>
      <c r="D1502" s="1">
        <v>0</v>
      </c>
      <c r="E1502" s="1">
        <v>0</v>
      </c>
      <c r="F1502" s="1">
        <v>0</v>
      </c>
      <c r="G1502" s="2">
        <f t="shared" si="34"/>
        <v>21939.027249999999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1832440.07</v>
      </c>
      <c r="D1503" s="1">
        <v>0</v>
      </c>
      <c r="E1503" s="1">
        <v>0</v>
      </c>
      <c r="F1503" s="1">
        <v>0</v>
      </c>
      <c r="G1503" s="2">
        <f t="shared" si="34"/>
        <v>43978.561679999999</v>
      </c>
      <c r="H1503" s="2">
        <f t="shared" si="35"/>
        <v>7.000000006519258E-2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307874.34999999998</v>
      </c>
      <c r="D1504" s="1">
        <v>0</v>
      </c>
      <c r="E1504" s="1">
        <v>0</v>
      </c>
      <c r="F1504" s="1">
        <v>0</v>
      </c>
      <c r="G1504" s="2">
        <f t="shared" si="34"/>
        <v>7696.8587499999994</v>
      </c>
      <c r="H1504" s="2">
        <f t="shared" si="35"/>
        <v>0.34999999997671694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317711.3</v>
      </c>
      <c r="D1505" s="1">
        <v>0</v>
      </c>
      <c r="E1505" s="1">
        <v>0</v>
      </c>
      <c r="F1505" s="1">
        <v>0</v>
      </c>
      <c r="G1505" s="2">
        <f t="shared" si="34"/>
        <v>8260.4938000000002</v>
      </c>
      <c r="H1505" s="2">
        <f t="shared" si="35"/>
        <v>0.29999999998835847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201722.43</v>
      </c>
      <c r="D1506" s="1">
        <v>0</v>
      </c>
      <c r="E1506" s="1">
        <v>0</v>
      </c>
      <c r="F1506" s="1">
        <v>0</v>
      </c>
      <c r="G1506" s="2">
        <f>B1506/1000*C1506</f>
        <v>5446.5056100000002</v>
      </c>
      <c r="H1506" s="2">
        <f>ABS(C1506-ROUND(C1506,0))</f>
        <v>0.42999999999301508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1547251.77</v>
      </c>
      <c r="D1507" s="1">
        <v>0</v>
      </c>
      <c r="E1507" s="1">
        <v>0</v>
      </c>
      <c r="F1507" s="1">
        <v>0</v>
      </c>
      <c r="G1507" s="2">
        <f t="shared" si="34"/>
        <v>43323.049559999999</v>
      </c>
      <c r="H1507" s="2">
        <f t="shared" si="35"/>
        <v>0.22999999998137355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561899.31000000006</v>
      </c>
      <c r="D1508" s="1">
        <v>0</v>
      </c>
      <c r="E1508" s="1">
        <v>0</v>
      </c>
      <c r="F1508" s="1">
        <v>0</v>
      </c>
      <c r="G1508" s="2">
        <f t="shared" si="34"/>
        <v>16295.079990000002</v>
      </c>
      <c r="H1508" s="2">
        <f t="shared" si="35"/>
        <v>0.31000000005587935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1178118.83</v>
      </c>
      <c r="D1509" s="1">
        <v>0</v>
      </c>
      <c r="E1509" s="1">
        <v>0</v>
      </c>
      <c r="F1509" s="1">
        <v>0</v>
      </c>
      <c r="G1509" s="2">
        <f t="shared" si="34"/>
        <v>35343.564899999998</v>
      </c>
      <c r="H1509" s="2">
        <f t="shared" si="35"/>
        <v>0.16999999992549419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8386916.9199999999</v>
      </c>
      <c r="D1510" s="1">
        <v>0</v>
      </c>
      <c r="E1510" s="1">
        <v>0</v>
      </c>
      <c r="F1510" s="1">
        <v>0</v>
      </c>
      <c r="G1510" s="2">
        <f t="shared" si="34"/>
        <v>259994.42452</v>
      </c>
      <c r="H1510" s="2">
        <f t="shared" si="35"/>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498399.87</v>
      </c>
      <c r="D1511" s="1">
        <v>0</v>
      </c>
      <c r="E1511" s="1">
        <v>0</v>
      </c>
      <c r="F1511" s="1">
        <v>0</v>
      </c>
      <c r="G1511" s="2">
        <f t="shared" si="34"/>
        <v>15948.795840000001</v>
      </c>
      <c r="H1511" s="2">
        <f t="shared" si="35"/>
        <v>0.13000000000465661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498399.87</v>
      </c>
      <c r="D1515" s="1">
        <v>0</v>
      </c>
      <c r="E1515" s="1">
        <v>0</v>
      </c>
      <c r="F1515" s="1">
        <v>0</v>
      </c>
      <c r="G1515" s="2">
        <f t="shared" si="34"/>
        <v>17942.39532</v>
      </c>
      <c r="H1515" s="2">
        <f t="shared" si="35"/>
        <v>0.13000000000465661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23130070.729999997</v>
      </c>
      <c r="D1517" s="1">
        <v>0</v>
      </c>
      <c r="E1517" s="1">
        <v>0</v>
      </c>
      <c r="F1517" s="1">
        <v>0</v>
      </c>
      <c r="G1517" s="2">
        <f t="shared" si="34"/>
        <v>878942.68773999985</v>
      </c>
      <c r="H1517" s="2">
        <f t="shared" si="35"/>
        <v>0.27000000327825546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27635.8</v>
      </c>
      <c r="D1518" s="1">
        <v>0</v>
      </c>
      <c r="E1518" s="1">
        <v>0</v>
      </c>
      <c r="F1518" s="1">
        <v>0</v>
      </c>
      <c r="G1518" s="2">
        <f t="shared" si="34"/>
        <v>1077.7962</v>
      </c>
      <c r="H1518" s="2">
        <f t="shared" si="35"/>
        <v>0.2000000000007276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27635.8</v>
      </c>
      <c r="D1524" s="1">
        <v>0</v>
      </c>
      <c r="E1524" s="1">
        <v>0</v>
      </c>
      <c r="F1524" s="1">
        <v>0</v>
      </c>
      <c r="G1524" s="2">
        <f t="shared" si="34"/>
        <v>1243.6109999999999</v>
      </c>
      <c r="H1524" s="2">
        <f t="shared" si="35"/>
        <v>0.2000000000007276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27635.8</v>
      </c>
      <c r="D1560" s="1">
        <v>0</v>
      </c>
      <c r="E1560" s="1">
        <v>0</v>
      </c>
      <c r="F1560" s="1">
        <v>0</v>
      </c>
      <c r="G1560" s="2">
        <f t="shared" si="34"/>
        <v>2238.4998000000001</v>
      </c>
      <c r="H1560" s="2">
        <f t="shared" si="35"/>
        <v>0.2000000000007276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27635.8</v>
      </c>
      <c r="D1561" s="1">
        <v>0</v>
      </c>
      <c r="E1561" s="1">
        <v>0</v>
      </c>
      <c r="F1561" s="1">
        <v>0</v>
      </c>
      <c r="G1561" s="2">
        <f t="shared" si="34"/>
        <v>2266.1356000000001</v>
      </c>
      <c r="H1561" s="2">
        <f t="shared" si="35"/>
        <v>0.2000000000007276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23102434.93</v>
      </c>
      <c r="D1576" s="1">
        <v>0</v>
      </c>
      <c r="E1576" s="1">
        <v>0</v>
      </c>
      <c r="F1576" s="1">
        <v>0</v>
      </c>
      <c r="G1576" s="2">
        <f t="shared" si="34"/>
        <v>2240936.1882099998</v>
      </c>
      <c r="H1576" s="2">
        <f t="shared" si="35"/>
        <v>7.0000000298023224E-2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139118.35999999999</v>
      </c>
      <c r="D1578" s="1">
        <v>0</v>
      </c>
      <c r="E1578" s="1">
        <v>0</v>
      </c>
      <c r="F1578" s="1">
        <v>0</v>
      </c>
      <c r="G1578" s="2">
        <f t="shared" si="34"/>
        <v>13772.717639999999</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22963316.57</v>
      </c>
      <c r="D1580" s="13">
        <v>0</v>
      </c>
      <c r="E1580" s="13">
        <v>0</v>
      </c>
      <c r="F1580" s="13">
        <v>0</v>
      </c>
      <c r="G1580" s="14">
        <f t="shared" si="34"/>
        <v>2319294.9735700004</v>
      </c>
      <c r="H1580" s="14">
        <f t="shared" si="35"/>
        <v>0.42999999970197678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31448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v>23</v>
      </c>
      <c r="E10" s="322"/>
      <c r="F10" s="313" t="s">
        <v>35</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1" t="s">
        <v>40</v>
      </c>
      <c r="C15" s="332"/>
      <c r="D15" s="332"/>
      <c r="E15" s="332"/>
      <c r="F15" s="333"/>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9526436</v>
      </c>
      <c r="I16" s="172">
        <f>'PR-RAS'!E6</f>
        <v>9805852.910000002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5253096</v>
      </c>
      <c r="I17" s="172">
        <f>'PR-RAS'!E151</f>
        <v>6312153.7000000011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1092558.3800000008</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1279291</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44</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45</v>
      </c>
      <c r="I33" s="183">
        <f>OBVEZE!D5</f>
        <v>21684549.98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45</v>
      </c>
      <c r="I34" s="177">
        <f>OBVEZE!D42</f>
        <v>23130070.729999997</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45</v>
      </c>
      <c r="I35" s="177">
        <f>OBVEZE!D43</f>
        <v>27635.8</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45</v>
      </c>
      <c r="I36" s="181">
        <f>OBVEZE!D101</f>
        <v>23102434.93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46</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16" zoomScale="120" zoomScaleNormal="120" workbookViewId="0">
      <selection activeCell="E638" sqref="E63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47</v>
      </c>
      <c r="B2" s="352"/>
      <c r="C2" s="352"/>
      <c r="D2" s="352"/>
      <c r="E2" s="352"/>
      <c r="F2" s="352"/>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9526436</v>
      </c>
      <c r="E6" s="53">
        <f>E7+E44+E50+E82+E106+E124+E133+E139</f>
        <v>9805852.910000002</v>
      </c>
      <c r="F6" s="54">
        <f t="shared" ref="F6:F131" si="0">IF(D6&lt;&gt;0,IF(E6/D6&gt;=100,"&gt;&gt;100",E6/D6*100),"-")</f>
        <v>102.93306867332129</v>
      </c>
    </row>
    <row r="7" spans="1:25" ht="12.75" customHeight="1" x14ac:dyDescent="0.2">
      <c r="A7" s="55">
        <v>61</v>
      </c>
      <c r="B7" s="309" t="s">
        <v>56</v>
      </c>
      <c r="C7" s="52" t="s">
        <v>57</v>
      </c>
      <c r="D7" s="53">
        <f t="shared" ref="D7:E7" si="1">D8+D17+D23+D29+D37+D40</f>
        <v>5584488</v>
      </c>
      <c r="E7" s="53">
        <f t="shared" si="1"/>
        <v>6785669.9600000009</v>
      </c>
      <c r="F7" s="54">
        <f t="shared" si="0"/>
        <v>121.50925850319673</v>
      </c>
    </row>
    <row r="8" spans="1:25" ht="12.75" customHeight="1" x14ac:dyDescent="0.2">
      <c r="A8" s="55">
        <v>611</v>
      </c>
      <c r="B8" s="87" t="s">
        <v>58</v>
      </c>
      <c r="C8" s="52" t="s">
        <v>59</v>
      </c>
      <c r="D8" s="53">
        <f t="shared" ref="D8:E8" si="2">SUM(D9:D14)-D15-D16</f>
        <v>5408253</v>
      </c>
      <c r="E8" s="53">
        <f t="shared" si="2"/>
        <v>6543283.6900000004</v>
      </c>
      <c r="F8" s="54">
        <f t="shared" si="0"/>
        <v>120.98701170230018</v>
      </c>
    </row>
    <row r="9" spans="1:25" ht="12.75" customHeight="1" x14ac:dyDescent="0.2">
      <c r="A9" s="55">
        <v>6111</v>
      </c>
      <c r="B9" s="87" t="s">
        <v>60</v>
      </c>
      <c r="C9" s="52" t="s">
        <v>61</v>
      </c>
      <c r="D9" s="244">
        <v>5722335</v>
      </c>
      <c r="E9" s="244">
        <v>6001629.1900000004</v>
      </c>
      <c r="F9" s="54">
        <f t="shared" si="0"/>
        <v>104.88077314592732</v>
      </c>
    </row>
    <row r="10" spans="1:25" ht="12.75" customHeight="1" x14ac:dyDescent="0.2">
      <c r="A10" s="55">
        <v>6112</v>
      </c>
      <c r="B10" s="87" t="s">
        <v>62</v>
      </c>
      <c r="C10" s="52" t="s">
        <v>63</v>
      </c>
      <c r="D10" s="244">
        <v>228795</v>
      </c>
      <c r="E10" s="244">
        <v>347154.65</v>
      </c>
      <c r="F10" s="54">
        <f t="shared" si="0"/>
        <v>151.73174676020017</v>
      </c>
    </row>
    <row r="11" spans="1:25" ht="12.75" customHeight="1" x14ac:dyDescent="0.2">
      <c r="A11" s="55">
        <v>6113</v>
      </c>
      <c r="B11" s="87" t="s">
        <v>64</v>
      </c>
      <c r="C11" s="52" t="s">
        <v>65</v>
      </c>
      <c r="D11" s="244">
        <v>100732</v>
      </c>
      <c r="E11" s="244">
        <v>137827.82</v>
      </c>
      <c r="F11" s="54">
        <f t="shared" si="0"/>
        <v>136.82625183655642</v>
      </c>
    </row>
    <row r="12" spans="1:25" ht="12.75" customHeight="1" x14ac:dyDescent="0.2">
      <c r="A12" s="55">
        <v>6114</v>
      </c>
      <c r="B12" s="87" t="s">
        <v>66</v>
      </c>
      <c r="C12" s="52" t="s">
        <v>67</v>
      </c>
      <c r="D12" s="244">
        <v>15687</v>
      </c>
      <c r="E12" s="244">
        <v>991852.68</v>
      </c>
      <c r="F12" s="54">
        <f t="shared" si="0"/>
        <v>6322.7684069611787</v>
      </c>
    </row>
    <row r="13" spans="1:25" ht="12.75" customHeight="1" x14ac:dyDescent="0.2">
      <c r="A13" s="55">
        <v>6115</v>
      </c>
      <c r="B13" s="87" t="s">
        <v>68</v>
      </c>
      <c r="C13" s="52" t="s">
        <v>69</v>
      </c>
      <c r="D13" s="244"/>
      <c r="E13" s="244">
        <v>315817.18</v>
      </c>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v>659296</v>
      </c>
      <c r="E15" s="244">
        <v>1250997.83</v>
      </c>
      <c r="F15" s="54">
        <f t="shared" si="0"/>
        <v>189.74752311556571</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166062</v>
      </c>
      <c r="E23" s="53">
        <f t="shared" si="4"/>
        <v>203362.11</v>
      </c>
      <c r="F23" s="54">
        <f t="shared" si="0"/>
        <v>122.46155652708023</v>
      </c>
    </row>
    <row r="24" spans="1:6" ht="12.75" customHeight="1" x14ac:dyDescent="0.2">
      <c r="A24" s="55">
        <v>6131</v>
      </c>
      <c r="B24" s="87" t="s">
        <v>90</v>
      </c>
      <c r="C24" s="52" t="s">
        <v>91</v>
      </c>
      <c r="D24" s="244">
        <v>6880</v>
      </c>
      <c r="E24" s="244">
        <v>14803</v>
      </c>
      <c r="F24" s="54">
        <f t="shared" si="0"/>
        <v>215.15988372093022</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159182</v>
      </c>
      <c r="E27" s="244">
        <v>188559.11</v>
      </c>
      <c r="F27" s="54">
        <f t="shared" si="0"/>
        <v>118.45504516842355</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10173</v>
      </c>
      <c r="E29" s="53">
        <f t="shared" si="5"/>
        <v>39024.160000000003</v>
      </c>
      <c r="F29" s="54">
        <f t="shared" si="0"/>
        <v>383.60522952914579</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9958</v>
      </c>
      <c r="E31" s="244">
        <v>37653.11</v>
      </c>
      <c r="F31" s="54">
        <f t="shared" si="0"/>
        <v>378.11920064269935</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215</v>
      </c>
      <c r="E33" s="244">
        <v>1371.05</v>
      </c>
      <c r="F33" s="54">
        <f t="shared" si="0"/>
        <v>637.69767441860461</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2316566</v>
      </c>
      <c r="E50" s="53">
        <f>E51+E54+E59+E62+E65+E68+E71+E74+E77</f>
        <v>1919034.05</v>
      </c>
      <c r="F50" s="54">
        <f t="shared" si="0"/>
        <v>82.839601807157663</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2004465</v>
      </c>
      <c r="E59" s="53">
        <f t="shared" si="12"/>
        <v>1782351.23</v>
      </c>
      <c r="F59" s="54">
        <f t="shared" si="0"/>
        <v>88.919049721496762</v>
      </c>
    </row>
    <row r="60" spans="1:6" ht="24" x14ac:dyDescent="0.2">
      <c r="A60" s="55">
        <v>6331</v>
      </c>
      <c r="B60" s="88" t="s">
        <v>162</v>
      </c>
      <c r="C60" s="52" t="s">
        <v>163</v>
      </c>
      <c r="D60" s="244">
        <v>1876035</v>
      </c>
      <c r="E60" s="244">
        <v>1732351.23</v>
      </c>
      <c r="F60" s="54">
        <f t="shared" si="0"/>
        <v>92.341093316489292</v>
      </c>
    </row>
    <row r="61" spans="1:6" ht="24" x14ac:dyDescent="0.2">
      <c r="A61" s="55">
        <v>6332</v>
      </c>
      <c r="B61" s="88" t="s">
        <v>164</v>
      </c>
      <c r="C61" s="52" t="s">
        <v>165</v>
      </c>
      <c r="D61" s="244">
        <v>128430</v>
      </c>
      <c r="E61" s="244">
        <v>50000</v>
      </c>
      <c r="F61" s="54">
        <f t="shared" si="0"/>
        <v>38.931713774040333</v>
      </c>
    </row>
    <row r="62" spans="1:6" ht="12.75" customHeight="1" x14ac:dyDescent="0.2">
      <c r="A62" s="55">
        <v>634</v>
      </c>
      <c r="B62" s="87" t="s">
        <v>166</v>
      </c>
      <c r="C62" s="52" t="s">
        <v>167</v>
      </c>
      <c r="D62" s="53">
        <f t="shared" ref="D62:E62" si="13">SUM(D63:D64)</f>
        <v>60101</v>
      </c>
      <c r="E62" s="53">
        <f t="shared" si="13"/>
        <v>136682.82</v>
      </c>
      <c r="F62" s="54">
        <f t="shared" si="0"/>
        <v>227.42187318014678</v>
      </c>
    </row>
    <row r="63" spans="1:6" ht="12.75" customHeight="1" x14ac:dyDescent="0.2">
      <c r="A63" s="55">
        <v>6341</v>
      </c>
      <c r="B63" s="87" t="s">
        <v>168</v>
      </c>
      <c r="C63" s="52" t="s">
        <v>169</v>
      </c>
      <c r="D63" s="244">
        <v>60101</v>
      </c>
      <c r="E63" s="244">
        <v>16382.82</v>
      </c>
      <c r="F63" s="54">
        <f t="shared" si="0"/>
        <v>27.258814329212495</v>
      </c>
    </row>
    <row r="64" spans="1:6" ht="12.75" customHeight="1" x14ac:dyDescent="0.2">
      <c r="A64" s="55">
        <v>6342</v>
      </c>
      <c r="B64" s="87" t="s">
        <v>170</v>
      </c>
      <c r="C64" s="52" t="s">
        <v>171</v>
      </c>
      <c r="D64" s="244"/>
      <c r="E64" s="244">
        <v>120300</v>
      </c>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252000</v>
      </c>
      <c r="E74" s="53">
        <f t="shared" si="17"/>
        <v>0</v>
      </c>
      <c r="F74" s="54">
        <f t="shared" si="0"/>
        <v>0</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v>252000</v>
      </c>
      <c r="E76" s="244"/>
      <c r="F76" s="54">
        <f t="shared" si="0"/>
        <v>0</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950521</v>
      </c>
      <c r="E82" s="53">
        <f t="shared" si="19"/>
        <v>649935.89999999991</v>
      </c>
      <c r="F82" s="54">
        <f t="shared" si="0"/>
        <v>68.376805983244964</v>
      </c>
    </row>
    <row r="83" spans="1:6" ht="12.75" customHeight="1" x14ac:dyDescent="0.2">
      <c r="A83" s="55">
        <v>641</v>
      </c>
      <c r="B83" s="87" t="s">
        <v>208</v>
      </c>
      <c r="C83" s="52" t="s">
        <v>209</v>
      </c>
      <c r="D83" s="53">
        <f t="shared" ref="D83:E83" si="20">SUM(D84:D90)</f>
        <v>21</v>
      </c>
      <c r="E83" s="53">
        <f t="shared" si="20"/>
        <v>14.19</v>
      </c>
      <c r="F83" s="54">
        <f t="shared" si="0"/>
        <v>67.571428571428569</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21</v>
      </c>
      <c r="E85" s="244">
        <v>14.19</v>
      </c>
      <c r="F85" s="54">
        <f t="shared" si="0"/>
        <v>67.571428571428569</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950500</v>
      </c>
      <c r="E91" s="53">
        <f t="shared" si="21"/>
        <v>649921.71</v>
      </c>
      <c r="F91" s="54">
        <f t="shared" si="0"/>
        <v>68.376823776959498</v>
      </c>
    </row>
    <row r="92" spans="1:6" ht="12.75" customHeight="1" x14ac:dyDescent="0.2">
      <c r="A92" s="55">
        <v>6421</v>
      </c>
      <c r="B92" s="87" t="s">
        <v>226</v>
      </c>
      <c r="C92" s="52" t="s">
        <v>227</v>
      </c>
      <c r="D92" s="244">
        <v>4511</v>
      </c>
      <c r="E92" s="244">
        <v>4391.22</v>
      </c>
      <c r="F92" s="54">
        <f t="shared" si="0"/>
        <v>97.344712923963655</v>
      </c>
    </row>
    <row r="93" spans="1:6" ht="12.75" customHeight="1" x14ac:dyDescent="0.2">
      <c r="A93" s="55">
        <v>6422</v>
      </c>
      <c r="B93" s="87" t="s">
        <v>228</v>
      </c>
      <c r="C93" s="52" t="s">
        <v>229</v>
      </c>
      <c r="D93" s="244">
        <v>210337</v>
      </c>
      <c r="E93" s="244">
        <v>214395.01</v>
      </c>
      <c r="F93" s="54">
        <f t="shared" si="0"/>
        <v>101.92928966373012</v>
      </c>
    </row>
    <row r="94" spans="1:6" ht="12.75" customHeight="1" x14ac:dyDescent="0.2">
      <c r="A94" s="55">
        <v>6423</v>
      </c>
      <c r="B94" s="87" t="s">
        <v>230</v>
      </c>
      <c r="C94" s="52" t="s">
        <v>231</v>
      </c>
      <c r="D94" s="244">
        <v>734539</v>
      </c>
      <c r="E94" s="244">
        <v>416994.29</v>
      </c>
      <c r="F94" s="54">
        <f t="shared" si="0"/>
        <v>56.769523469822566</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1113</v>
      </c>
      <c r="E97" s="244">
        <v>14141.19</v>
      </c>
      <c r="F97" s="54">
        <f t="shared" si="0"/>
        <v>1270.5471698113208</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658782</v>
      </c>
      <c r="E106" s="53">
        <f t="shared" si="23"/>
        <v>422520.49</v>
      </c>
      <c r="F106" s="54">
        <f t="shared" si="0"/>
        <v>64.136617272481644</v>
      </c>
    </row>
    <row r="107" spans="1:6" ht="12.75" customHeight="1" x14ac:dyDescent="0.2">
      <c r="A107" s="55">
        <v>651</v>
      </c>
      <c r="B107" s="87" t="s">
        <v>256</v>
      </c>
      <c r="C107" s="52" t="s">
        <v>257</v>
      </c>
      <c r="D107" s="53">
        <f t="shared" ref="D107:E107" si="24">SUM(D108:D111)</f>
        <v>205142</v>
      </c>
      <c r="E107" s="53">
        <f t="shared" si="24"/>
        <v>227987.57</v>
      </c>
      <c r="F107" s="54">
        <f t="shared" si="0"/>
        <v>111.13646644763139</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v>8125</v>
      </c>
      <c r="E109" s="244">
        <v>17860</v>
      </c>
      <c r="F109" s="54">
        <f t="shared" si="0"/>
        <v>219.8153846153846</v>
      </c>
    </row>
    <row r="110" spans="1:6" ht="12.75" customHeight="1" x14ac:dyDescent="0.2">
      <c r="A110" s="55">
        <v>6513</v>
      </c>
      <c r="B110" s="87" t="s">
        <v>262</v>
      </c>
      <c r="C110" s="52" t="s">
        <v>263</v>
      </c>
      <c r="D110" s="244">
        <v>120</v>
      </c>
      <c r="E110" s="244">
        <v>21.48</v>
      </c>
      <c r="F110" s="54">
        <f t="shared" si="0"/>
        <v>17.899999999999999</v>
      </c>
    </row>
    <row r="111" spans="1:6" ht="12.75" customHeight="1" x14ac:dyDescent="0.2">
      <c r="A111" s="55">
        <v>6514</v>
      </c>
      <c r="B111" s="87" t="s">
        <v>264</v>
      </c>
      <c r="C111" s="52" t="s">
        <v>265</v>
      </c>
      <c r="D111" s="244">
        <v>196897</v>
      </c>
      <c r="E111" s="244">
        <v>210106.09</v>
      </c>
      <c r="F111" s="54">
        <f t="shared" si="0"/>
        <v>106.70862938490681</v>
      </c>
    </row>
    <row r="112" spans="1:6" ht="12.75" customHeight="1" x14ac:dyDescent="0.2">
      <c r="A112" s="55">
        <v>652</v>
      </c>
      <c r="B112" s="87" t="s">
        <v>266</v>
      </c>
      <c r="C112" s="52" t="s">
        <v>267</v>
      </c>
      <c r="D112" s="53">
        <f t="shared" ref="D112:E112" si="25">SUM(D113:D119)</f>
        <v>15644</v>
      </c>
      <c r="E112" s="53">
        <f t="shared" si="25"/>
        <v>6532.27</v>
      </c>
      <c r="F112" s="54">
        <f t="shared" si="0"/>
        <v>41.755753004346715</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6202</v>
      </c>
      <c r="E114" s="244">
        <v>5223.88</v>
      </c>
      <c r="F114" s="54">
        <f t="shared" si="0"/>
        <v>84.228958400515964</v>
      </c>
    </row>
    <row r="115" spans="1:6" ht="12.75" customHeight="1" x14ac:dyDescent="0.2">
      <c r="A115" s="55">
        <v>6524</v>
      </c>
      <c r="B115" s="87" t="s">
        <v>272</v>
      </c>
      <c r="C115" s="52" t="s">
        <v>273</v>
      </c>
      <c r="D115" s="244">
        <v>2965</v>
      </c>
      <c r="E115" s="244">
        <v>108.39</v>
      </c>
      <c r="F115" s="54">
        <f t="shared" si="0"/>
        <v>3.6556492411467114</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6477</v>
      </c>
      <c r="E117" s="244">
        <v>1200</v>
      </c>
      <c r="F117" s="54">
        <f t="shared" si="0"/>
        <v>18.527095877721166</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437996</v>
      </c>
      <c r="E120" s="53">
        <f t="shared" si="26"/>
        <v>188000.65</v>
      </c>
      <c r="F120" s="54">
        <f t="shared" si="0"/>
        <v>42.922914821139919</v>
      </c>
    </row>
    <row r="121" spans="1:6" ht="12.75" customHeight="1" x14ac:dyDescent="0.2">
      <c r="A121" s="55">
        <v>6531</v>
      </c>
      <c r="B121" s="87" t="s">
        <v>284</v>
      </c>
      <c r="C121" s="52" t="s">
        <v>285</v>
      </c>
      <c r="D121" s="244">
        <v>379203</v>
      </c>
      <c r="E121" s="244">
        <v>103817.81</v>
      </c>
      <c r="F121" s="54">
        <f t="shared" si="0"/>
        <v>27.37789785418364</v>
      </c>
    </row>
    <row r="122" spans="1:6" ht="12.75" customHeight="1" x14ac:dyDescent="0.2">
      <c r="A122" s="55">
        <v>6532</v>
      </c>
      <c r="B122" s="87" t="s">
        <v>286</v>
      </c>
      <c r="C122" s="52" t="s">
        <v>287</v>
      </c>
      <c r="D122" s="244">
        <v>58793</v>
      </c>
      <c r="E122" s="244">
        <v>84182.84</v>
      </c>
      <c r="F122" s="54">
        <f t="shared" si="0"/>
        <v>143.18514108822478</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16079</v>
      </c>
      <c r="E124" s="53">
        <f t="shared" si="27"/>
        <v>28692.51</v>
      </c>
      <c r="F124" s="54">
        <f t="shared" si="0"/>
        <v>178.44710491946017</v>
      </c>
    </row>
    <row r="125" spans="1:6" ht="12.75" customHeight="1" x14ac:dyDescent="0.2">
      <c r="A125" s="55">
        <v>661</v>
      </c>
      <c r="B125" s="88" t="s">
        <v>292</v>
      </c>
      <c r="C125" s="52" t="s">
        <v>293</v>
      </c>
      <c r="D125" s="53">
        <f t="shared" ref="D125:E125" si="28">SUM(D126:D127)</f>
        <v>16079</v>
      </c>
      <c r="E125" s="53">
        <f t="shared" si="28"/>
        <v>28692.51</v>
      </c>
      <c r="F125" s="54">
        <f t="shared" si="0"/>
        <v>178.44710491946017</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16079</v>
      </c>
      <c r="E127" s="244">
        <v>28692.51</v>
      </c>
      <c r="F127" s="54">
        <f t="shared" si="0"/>
        <v>178.44710491946017</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5253096</v>
      </c>
      <c r="E151" s="53">
        <f t="shared" si="35"/>
        <v>6312153.7000000011</v>
      </c>
      <c r="F151" s="54">
        <f t="shared" si="31"/>
        <v>120.16063860245465</v>
      </c>
    </row>
    <row r="152" spans="1:6" ht="12.75" customHeight="1" x14ac:dyDescent="0.2">
      <c r="A152" s="55">
        <v>31</v>
      </c>
      <c r="B152" s="87" t="s">
        <v>345</v>
      </c>
      <c r="C152" s="52" t="s">
        <v>346</v>
      </c>
      <c r="D152" s="53">
        <f t="shared" ref="D152:E152" si="36">D153+D158+D159</f>
        <v>946186</v>
      </c>
      <c r="E152" s="53">
        <f t="shared" si="36"/>
        <v>963898.45</v>
      </c>
      <c r="F152" s="54">
        <f t="shared" si="31"/>
        <v>101.87198394396026</v>
      </c>
    </row>
    <row r="153" spans="1:6" ht="12.75" customHeight="1" x14ac:dyDescent="0.2">
      <c r="A153" s="55">
        <v>311</v>
      </c>
      <c r="B153" s="87" t="s">
        <v>347</v>
      </c>
      <c r="C153" s="52" t="s">
        <v>348</v>
      </c>
      <c r="D153" s="53">
        <f t="shared" ref="D153:E153" si="37">SUM(D154:D157)</f>
        <v>797684</v>
      </c>
      <c r="E153" s="53">
        <f t="shared" si="37"/>
        <v>812710.97</v>
      </c>
      <c r="F153" s="54">
        <f t="shared" si="31"/>
        <v>101.88382492315253</v>
      </c>
    </row>
    <row r="154" spans="1:6" ht="12.75" customHeight="1" x14ac:dyDescent="0.2">
      <c r="A154" s="55">
        <v>3111</v>
      </c>
      <c r="B154" s="87" t="s">
        <v>349</v>
      </c>
      <c r="C154" s="52" t="s">
        <v>350</v>
      </c>
      <c r="D154" s="244">
        <v>797684</v>
      </c>
      <c r="E154" s="244">
        <v>812710.97</v>
      </c>
      <c r="F154" s="54">
        <f t="shared" si="31"/>
        <v>101.88382492315253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16890</v>
      </c>
      <c r="E158" s="244">
        <v>17090</v>
      </c>
      <c r="F158" s="54">
        <f t="shared" si="31"/>
        <v>101.18413262285375</v>
      </c>
    </row>
    <row r="159" spans="1:6" ht="12.75" customHeight="1" x14ac:dyDescent="0.2">
      <c r="A159" s="55">
        <v>313</v>
      </c>
      <c r="B159" s="87" t="s">
        <v>359</v>
      </c>
      <c r="C159" s="52" t="s">
        <v>360</v>
      </c>
      <c r="D159" s="53">
        <f t="shared" ref="D159:E159" si="38">SUM(D160:D162)</f>
        <v>131612</v>
      </c>
      <c r="E159" s="53">
        <f t="shared" si="38"/>
        <v>134097.48000000001</v>
      </c>
      <c r="F159" s="54">
        <f t="shared" si="31"/>
        <v>101.88849041120871</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131612</v>
      </c>
      <c r="E161" s="244">
        <v>134097.48000000001</v>
      </c>
      <c r="F161" s="54">
        <f t="shared" si="31"/>
        <v>101.88849041120871</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1519166</v>
      </c>
      <c r="E163" s="53">
        <f t="shared" si="39"/>
        <v>1759791.54</v>
      </c>
      <c r="F163" s="54">
        <f t="shared" si="31"/>
        <v>115.83931841549904</v>
      </c>
    </row>
    <row r="164" spans="1:6" ht="12.75" customHeight="1" x14ac:dyDescent="0.2">
      <c r="A164" s="55">
        <v>321</v>
      </c>
      <c r="B164" s="87" t="s">
        <v>368</v>
      </c>
      <c r="C164" s="52" t="s">
        <v>369</v>
      </c>
      <c r="D164" s="53">
        <f t="shared" ref="D164:E164" si="40">SUM(D165:D168)</f>
        <v>15261</v>
      </c>
      <c r="E164" s="53">
        <f t="shared" si="40"/>
        <v>22535.83</v>
      </c>
      <c r="F164" s="54">
        <f t="shared" si="31"/>
        <v>147.66941877989649</v>
      </c>
    </row>
    <row r="165" spans="1:6" ht="12.75" customHeight="1" x14ac:dyDescent="0.2">
      <c r="A165" s="55">
        <v>3211</v>
      </c>
      <c r="B165" s="87" t="s">
        <v>370</v>
      </c>
      <c r="C165" s="52" t="s">
        <v>371</v>
      </c>
      <c r="D165" s="244">
        <v>814</v>
      </c>
      <c r="E165" s="244">
        <v>2700.83</v>
      </c>
      <c r="F165" s="54">
        <f t="shared" si="31"/>
        <v>331.79729729729729</v>
      </c>
    </row>
    <row r="166" spans="1:6" ht="12.75" customHeight="1" x14ac:dyDescent="0.2">
      <c r="A166" s="55">
        <v>3212</v>
      </c>
      <c r="B166" s="87" t="s">
        <v>372</v>
      </c>
      <c r="C166" s="52" t="s">
        <v>373</v>
      </c>
      <c r="D166" s="244">
        <v>2772</v>
      </c>
      <c r="E166" s="244">
        <v>1232</v>
      </c>
      <c r="F166" s="54">
        <f t="shared" si="31"/>
        <v>44.444444444444443</v>
      </c>
    </row>
    <row r="167" spans="1:6" ht="12.75" customHeight="1" x14ac:dyDescent="0.2">
      <c r="A167" s="55">
        <v>3213</v>
      </c>
      <c r="B167" s="87" t="s">
        <v>374</v>
      </c>
      <c r="C167" s="52" t="s">
        <v>375</v>
      </c>
      <c r="D167" s="244">
        <v>675</v>
      </c>
      <c r="E167" s="244">
        <v>2875</v>
      </c>
      <c r="F167" s="54">
        <f t="shared" si="31"/>
        <v>425.92592592592598</v>
      </c>
    </row>
    <row r="168" spans="1:6" ht="12.75" customHeight="1" x14ac:dyDescent="0.2">
      <c r="A168" s="55">
        <v>3214</v>
      </c>
      <c r="B168" s="87" t="s">
        <v>376</v>
      </c>
      <c r="C168" s="52" t="s">
        <v>377</v>
      </c>
      <c r="D168" s="244">
        <v>11000</v>
      </c>
      <c r="E168" s="244">
        <v>15728</v>
      </c>
      <c r="F168" s="54">
        <f t="shared" si="31"/>
        <v>142.9818181818182</v>
      </c>
    </row>
    <row r="169" spans="1:6" ht="12.75" customHeight="1" x14ac:dyDescent="0.2">
      <c r="A169" s="55">
        <v>322</v>
      </c>
      <c r="B169" s="87" t="s">
        <v>378</v>
      </c>
      <c r="C169" s="52" t="s">
        <v>379</v>
      </c>
      <c r="D169" s="53">
        <f t="shared" ref="D169:E169" si="41">SUM(D170:D176)</f>
        <v>287943</v>
      </c>
      <c r="E169" s="53">
        <f t="shared" si="41"/>
        <v>369852.99999999994</v>
      </c>
      <c r="F169" s="54">
        <f t="shared" si="31"/>
        <v>128.44660227892325</v>
      </c>
    </row>
    <row r="170" spans="1:6" ht="12.75" customHeight="1" x14ac:dyDescent="0.2">
      <c r="A170" s="55">
        <v>3221</v>
      </c>
      <c r="B170" s="87" t="s">
        <v>380</v>
      </c>
      <c r="C170" s="52" t="s">
        <v>381</v>
      </c>
      <c r="D170" s="244">
        <v>23325</v>
      </c>
      <c r="E170" s="244">
        <v>18232.5</v>
      </c>
      <c r="F170" s="54">
        <f t="shared" si="31"/>
        <v>78.167202572347279</v>
      </c>
    </row>
    <row r="171" spans="1:6" ht="12.75" customHeight="1" x14ac:dyDescent="0.2">
      <c r="A171" s="55">
        <v>3222</v>
      </c>
      <c r="B171" s="87" t="s">
        <v>382</v>
      </c>
      <c r="C171" s="52" t="s">
        <v>383</v>
      </c>
      <c r="D171" s="244"/>
      <c r="E171" s="244">
        <v>2253.8000000000002</v>
      </c>
      <c r="F171" s="54" t="str">
        <f t="shared" si="31"/>
        <v>-</v>
      </c>
    </row>
    <row r="172" spans="1:6" ht="12.75" customHeight="1" x14ac:dyDescent="0.2">
      <c r="A172" s="55">
        <v>3223</v>
      </c>
      <c r="B172" s="87" t="s">
        <v>384</v>
      </c>
      <c r="C172" s="52" t="s">
        <v>385</v>
      </c>
      <c r="D172" s="244">
        <v>207286</v>
      </c>
      <c r="E172" s="244">
        <v>308636.81</v>
      </c>
      <c r="F172" s="54">
        <f t="shared" si="31"/>
        <v>148.8941896703106</v>
      </c>
    </row>
    <row r="173" spans="1:6" ht="12.75" customHeight="1" x14ac:dyDescent="0.2">
      <c r="A173" s="55">
        <v>3224</v>
      </c>
      <c r="B173" s="87" t="s">
        <v>386</v>
      </c>
      <c r="C173" s="52" t="s">
        <v>387</v>
      </c>
      <c r="D173" s="244">
        <v>50633</v>
      </c>
      <c r="E173" s="244">
        <v>32271.42</v>
      </c>
      <c r="F173" s="54">
        <f t="shared" si="31"/>
        <v>63.735942962099813</v>
      </c>
    </row>
    <row r="174" spans="1:6" ht="12.75" customHeight="1" x14ac:dyDescent="0.2">
      <c r="A174" s="55">
        <v>3225</v>
      </c>
      <c r="B174" s="87" t="s">
        <v>388</v>
      </c>
      <c r="C174" s="52" t="s">
        <v>389</v>
      </c>
      <c r="D174" s="244">
        <v>5299</v>
      </c>
      <c r="E174" s="244">
        <v>7483.47</v>
      </c>
      <c r="F174" s="54">
        <f t="shared" si="31"/>
        <v>141.22419324400829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1400</v>
      </c>
      <c r="E176" s="244">
        <v>975</v>
      </c>
      <c r="F176" s="54">
        <f t="shared" si="31"/>
        <v>69.642857142857139</v>
      </c>
    </row>
    <row r="177" spans="1:6" ht="12.75" customHeight="1" x14ac:dyDescent="0.2">
      <c r="A177" s="55">
        <v>323</v>
      </c>
      <c r="B177" s="87" t="s">
        <v>394</v>
      </c>
      <c r="C177" s="52" t="s">
        <v>395</v>
      </c>
      <c r="D177" s="53">
        <f t="shared" ref="D177:E177" si="42">SUM(D178:D186)</f>
        <v>825733</v>
      </c>
      <c r="E177" s="53">
        <f t="shared" si="42"/>
        <v>1142352.3599999999</v>
      </c>
      <c r="F177" s="54">
        <f t="shared" si="31"/>
        <v>138.34403614727762</v>
      </c>
    </row>
    <row r="178" spans="1:6" ht="12.75" customHeight="1" x14ac:dyDescent="0.2">
      <c r="A178" s="55">
        <v>3231</v>
      </c>
      <c r="B178" s="87" t="s">
        <v>396</v>
      </c>
      <c r="C178" s="52" t="s">
        <v>397</v>
      </c>
      <c r="D178" s="244">
        <v>21334</v>
      </c>
      <c r="E178" s="244">
        <v>25451.02</v>
      </c>
      <c r="F178" s="54">
        <f t="shared" si="31"/>
        <v>119.29792818974407</v>
      </c>
    </row>
    <row r="179" spans="1:6" ht="12.75" customHeight="1" x14ac:dyDescent="0.2">
      <c r="A179" s="55">
        <v>3232</v>
      </c>
      <c r="B179" s="87" t="s">
        <v>398</v>
      </c>
      <c r="C179" s="52" t="s">
        <v>399</v>
      </c>
      <c r="D179" s="244">
        <v>132057</v>
      </c>
      <c r="E179" s="244">
        <v>97613.43</v>
      </c>
      <c r="F179" s="54">
        <f t="shared" si="31"/>
        <v>73.917649196937688</v>
      </c>
    </row>
    <row r="180" spans="1:6" ht="12.75" customHeight="1" x14ac:dyDescent="0.2">
      <c r="A180" s="55">
        <v>3233</v>
      </c>
      <c r="B180" s="87" t="s">
        <v>400</v>
      </c>
      <c r="C180" s="52" t="s">
        <v>401</v>
      </c>
      <c r="D180" s="244">
        <v>107306</v>
      </c>
      <c r="E180" s="244">
        <v>73359.210000000006</v>
      </c>
      <c r="F180" s="54">
        <f t="shared" si="31"/>
        <v>68.364499655191707</v>
      </c>
    </row>
    <row r="181" spans="1:6" ht="12.75" customHeight="1" x14ac:dyDescent="0.2">
      <c r="A181" s="55">
        <v>3234</v>
      </c>
      <c r="B181" s="87" t="s">
        <v>402</v>
      </c>
      <c r="C181" s="52" t="s">
        <v>403</v>
      </c>
      <c r="D181" s="244">
        <v>88138</v>
      </c>
      <c r="E181" s="244">
        <v>180683.46</v>
      </c>
      <c r="F181" s="54">
        <f t="shared" si="31"/>
        <v>205.00063536726495</v>
      </c>
    </row>
    <row r="182" spans="1:6" ht="12.75" customHeight="1" x14ac:dyDescent="0.2">
      <c r="A182" s="55">
        <v>3235</v>
      </c>
      <c r="B182" s="87" t="s">
        <v>404</v>
      </c>
      <c r="C182" s="52" t="s">
        <v>405</v>
      </c>
      <c r="D182" s="244">
        <v>66470</v>
      </c>
      <c r="E182" s="244">
        <v>103560.89</v>
      </c>
      <c r="F182" s="54">
        <f t="shared" si="31"/>
        <v>155.80094779599821</v>
      </c>
    </row>
    <row r="183" spans="1:6" ht="12.75" customHeight="1" x14ac:dyDescent="0.2">
      <c r="A183" s="55">
        <v>3236</v>
      </c>
      <c r="B183" s="87" t="s">
        <v>406</v>
      </c>
      <c r="C183" s="52" t="s">
        <v>407</v>
      </c>
      <c r="D183" s="244">
        <v>15874</v>
      </c>
      <c r="E183" s="244">
        <v>11588.9</v>
      </c>
      <c r="F183" s="54">
        <f t="shared" si="31"/>
        <v>73.005543656293298</v>
      </c>
    </row>
    <row r="184" spans="1:6" ht="12.75" customHeight="1" x14ac:dyDescent="0.2">
      <c r="A184" s="55">
        <v>3237</v>
      </c>
      <c r="B184" s="87" t="s">
        <v>408</v>
      </c>
      <c r="C184" s="52" t="s">
        <v>409</v>
      </c>
      <c r="D184" s="244">
        <v>236374</v>
      </c>
      <c r="E184" s="244">
        <v>460248.83</v>
      </c>
      <c r="F184" s="54">
        <f t="shared" si="31"/>
        <v>194.71212146852025</v>
      </c>
    </row>
    <row r="185" spans="1:6" ht="12.75" customHeight="1" x14ac:dyDescent="0.2">
      <c r="A185" s="55">
        <v>3238</v>
      </c>
      <c r="B185" s="87" t="s">
        <v>410</v>
      </c>
      <c r="C185" s="52" t="s">
        <v>411</v>
      </c>
      <c r="D185" s="244">
        <v>33653</v>
      </c>
      <c r="E185" s="244">
        <v>67353.960000000006</v>
      </c>
      <c r="F185" s="54">
        <f t="shared" si="31"/>
        <v>200.14251329747722</v>
      </c>
    </row>
    <row r="186" spans="1:6" ht="12.75" customHeight="1" x14ac:dyDescent="0.2">
      <c r="A186" s="55">
        <v>3239</v>
      </c>
      <c r="B186" s="87" t="s">
        <v>412</v>
      </c>
      <c r="C186" s="52" t="s">
        <v>413</v>
      </c>
      <c r="D186" s="244">
        <v>124527</v>
      </c>
      <c r="E186" s="244">
        <v>122492.66</v>
      </c>
      <c r="F186" s="54">
        <f t="shared" si="31"/>
        <v>98.366346254225988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390229</v>
      </c>
      <c r="E188" s="53">
        <f t="shared" si="43"/>
        <v>225050.35</v>
      </c>
      <c r="F188" s="54">
        <f t="shared" si="31"/>
        <v>57.671354512350433</v>
      </c>
    </row>
    <row r="189" spans="1:6" ht="12.75" customHeight="1" x14ac:dyDescent="0.2">
      <c r="A189" s="55">
        <v>3291</v>
      </c>
      <c r="B189" s="234" t="s">
        <v>418</v>
      </c>
      <c r="C189" s="52" t="s">
        <v>419</v>
      </c>
      <c r="D189" s="244">
        <v>143887</v>
      </c>
      <c r="E189" s="244">
        <v>30114.400000000001</v>
      </c>
      <c r="F189" s="54">
        <f t="shared" si="31"/>
        <v>20.929201387199679</v>
      </c>
    </row>
    <row r="190" spans="1:6" ht="12.75" customHeight="1" x14ac:dyDescent="0.2">
      <c r="A190" s="55">
        <v>3292</v>
      </c>
      <c r="B190" s="87" t="s">
        <v>420</v>
      </c>
      <c r="C190" s="52" t="s">
        <v>421</v>
      </c>
      <c r="D190" s="244">
        <v>41310</v>
      </c>
      <c r="E190" s="244">
        <v>41985.3</v>
      </c>
      <c r="F190" s="54">
        <f t="shared" si="31"/>
        <v>101.63471314451706</v>
      </c>
    </row>
    <row r="191" spans="1:6" ht="12.75" customHeight="1" x14ac:dyDescent="0.2">
      <c r="A191" s="55">
        <v>3293</v>
      </c>
      <c r="B191" s="87" t="s">
        <v>422</v>
      </c>
      <c r="C191" s="52" t="s">
        <v>423</v>
      </c>
      <c r="D191" s="244">
        <v>36760</v>
      </c>
      <c r="E191" s="244">
        <v>86433.05</v>
      </c>
      <c r="F191" s="54">
        <f t="shared" si="31"/>
        <v>235.12799238302503</v>
      </c>
    </row>
    <row r="192" spans="1:6" ht="12.75" customHeight="1" x14ac:dyDescent="0.2">
      <c r="A192" s="55">
        <v>3294</v>
      </c>
      <c r="B192" s="87" t="s">
        <v>424</v>
      </c>
      <c r="C192" s="52" t="s">
        <v>425</v>
      </c>
      <c r="D192" s="244">
        <v>9000</v>
      </c>
      <c r="E192" s="244">
        <v>9000</v>
      </c>
      <c r="F192" s="54">
        <f t="shared" si="31"/>
        <v>100</v>
      </c>
    </row>
    <row r="193" spans="1:6" ht="12.75" customHeight="1" x14ac:dyDescent="0.2">
      <c r="A193" s="55">
        <v>3295</v>
      </c>
      <c r="B193" s="87" t="s">
        <v>426</v>
      </c>
      <c r="C193" s="52" t="s">
        <v>427</v>
      </c>
      <c r="D193" s="244">
        <v>10163</v>
      </c>
      <c r="E193" s="244">
        <v>5846.87</v>
      </c>
      <c r="F193" s="54">
        <f t="shared" si="31"/>
        <v>57.530945586932994</v>
      </c>
    </row>
    <row r="194" spans="1:6" ht="12.75" customHeight="1" x14ac:dyDescent="0.2">
      <c r="A194" s="55" t="s">
        <v>428</v>
      </c>
      <c r="B194" s="87" t="s">
        <v>429</v>
      </c>
      <c r="C194" s="52" t="s">
        <v>428</v>
      </c>
      <c r="D194" s="244">
        <v>1057</v>
      </c>
      <c r="E194" s="244">
        <v>200</v>
      </c>
      <c r="F194" s="54">
        <f t="shared" si="31"/>
        <v>18.921475875118261</v>
      </c>
    </row>
    <row r="195" spans="1:6" ht="12.75" customHeight="1" x14ac:dyDescent="0.2">
      <c r="A195" s="55">
        <v>3299</v>
      </c>
      <c r="B195" s="87" t="s">
        <v>430</v>
      </c>
      <c r="C195" s="52" t="s">
        <v>431</v>
      </c>
      <c r="D195" s="244">
        <v>148052</v>
      </c>
      <c r="E195" s="244">
        <v>51470.73</v>
      </c>
      <c r="F195" s="54">
        <f t="shared" si="31"/>
        <v>34.765305433226168</v>
      </c>
    </row>
    <row r="196" spans="1:6" ht="12.75" customHeight="1" x14ac:dyDescent="0.2">
      <c r="A196" s="55">
        <v>34</v>
      </c>
      <c r="B196" s="234" t="s">
        <v>432</v>
      </c>
      <c r="C196" s="52" t="s">
        <v>433</v>
      </c>
      <c r="D196" s="53">
        <f t="shared" ref="D196:E196" si="44">D197+D202+D210</f>
        <v>108003</v>
      </c>
      <c r="E196" s="53">
        <f t="shared" si="44"/>
        <v>255886.35</v>
      </c>
      <c r="F196" s="54">
        <f t="shared" si="31"/>
        <v>236.92522429932504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92557</v>
      </c>
      <c r="E202" s="53">
        <f t="shared" si="46"/>
        <v>236653.37</v>
      </c>
      <c r="F202" s="54">
        <f t="shared" si="31"/>
        <v>255.68392450057803</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v>87322</v>
      </c>
      <c r="E204" s="244">
        <v>233976.01</v>
      </c>
      <c r="F204" s="54">
        <f t="shared" si="31"/>
        <v>267.94623348068069</v>
      </c>
    </row>
    <row r="205" spans="1:6" ht="24" x14ac:dyDescent="0.2">
      <c r="A205" s="55">
        <v>3423</v>
      </c>
      <c r="B205" s="234" t="s">
        <v>450</v>
      </c>
      <c r="C205" s="52" t="s">
        <v>451</v>
      </c>
      <c r="D205" s="244">
        <v>5235</v>
      </c>
      <c r="E205" s="244">
        <v>2677.36</v>
      </c>
      <c r="F205" s="54">
        <f t="shared" si="31"/>
        <v>51.143457497612232</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15446</v>
      </c>
      <c r="E210" s="53">
        <f t="shared" si="47"/>
        <v>19232.98</v>
      </c>
      <c r="F210" s="54">
        <f t="shared" si="31"/>
        <v>124.51754499546807</v>
      </c>
    </row>
    <row r="211" spans="1:6" ht="12.75" customHeight="1" x14ac:dyDescent="0.2">
      <c r="A211" s="55">
        <v>3431</v>
      </c>
      <c r="B211" s="234" t="s">
        <v>462</v>
      </c>
      <c r="C211" s="52" t="s">
        <v>463</v>
      </c>
      <c r="D211" s="244">
        <v>10446</v>
      </c>
      <c r="E211" s="244">
        <v>14232.98</v>
      </c>
      <c r="F211" s="54">
        <f t="shared" si="31"/>
        <v>136.25291977790542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v>5000</v>
      </c>
      <c r="E214" s="244">
        <v>5000</v>
      </c>
      <c r="F214" s="54">
        <f t="shared" si="31"/>
        <v>100</v>
      </c>
    </row>
    <row r="215" spans="1:6" ht="12.75" customHeight="1" x14ac:dyDescent="0.2">
      <c r="A215" s="55">
        <v>35</v>
      </c>
      <c r="B215" s="87" t="s">
        <v>470</v>
      </c>
      <c r="C215" s="52" t="s">
        <v>471</v>
      </c>
      <c r="D215" s="53">
        <f t="shared" ref="D215:E215" si="48">D216+D219+D223</f>
        <v>112663</v>
      </c>
      <c r="E215" s="53">
        <f t="shared" si="48"/>
        <v>316787.59999999998</v>
      </c>
      <c r="F215" s="54">
        <f t="shared" si="31"/>
        <v>281.18157691522504</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112663</v>
      </c>
      <c r="E219" s="53">
        <f t="shared" si="50"/>
        <v>316787.59999999998</v>
      </c>
      <c r="F219" s="54">
        <f t="shared" si="31"/>
        <v>281.18157691522504</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112663</v>
      </c>
      <c r="E222" s="244">
        <v>316787.59999999998</v>
      </c>
      <c r="F222" s="54">
        <f t="shared" si="31"/>
        <v>281.18157691522504</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119367</v>
      </c>
      <c r="E224" s="53">
        <f t="shared" si="51"/>
        <v>201722.43</v>
      </c>
      <c r="F224" s="54">
        <f t="shared" ref="F224:F235" si="52">IF(D224&lt;&gt;0,IF(E224/D224&gt;=100,"&gt;&gt;100",E224/D224*100),"-")</f>
        <v>168.99346553067429</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45417</v>
      </c>
      <c r="E231" s="53">
        <f t="shared" si="55"/>
        <v>0</v>
      </c>
      <c r="F231" s="54">
        <f t="shared" si="52"/>
        <v>0</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v>45417</v>
      </c>
      <c r="E233" s="244"/>
      <c r="F233" s="54">
        <f t="shared" si="52"/>
        <v>0</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73950</v>
      </c>
      <c r="E236" s="53">
        <f t="shared" si="56"/>
        <v>201722.43</v>
      </c>
      <c r="F236" s="54">
        <f t="shared" ref="F236:F239" si="57">IF(D236&lt;&gt;0,IF(E236/D236&gt;=100,"&gt;&gt;100",E236/D236*100),"-")</f>
        <v>272.78219066937118</v>
      </c>
    </row>
    <row r="237" spans="1:6" ht="12.75" customHeight="1" x14ac:dyDescent="0.2">
      <c r="A237" s="55" t="s">
        <v>514</v>
      </c>
      <c r="B237" s="87" t="s">
        <v>515</v>
      </c>
      <c r="C237" s="52" t="s">
        <v>514</v>
      </c>
      <c r="D237" s="244">
        <v>73950</v>
      </c>
      <c r="E237" s="244">
        <v>106533.18</v>
      </c>
      <c r="F237" s="54">
        <f t="shared" si="57"/>
        <v>144.06109533468558</v>
      </c>
    </row>
    <row r="238" spans="1:6" ht="12.75" customHeight="1" x14ac:dyDescent="0.2">
      <c r="A238" s="55" t="s">
        <v>516</v>
      </c>
      <c r="B238" s="87" t="s">
        <v>517</v>
      </c>
      <c r="C238" s="52" t="s">
        <v>516</v>
      </c>
      <c r="D238" s="244"/>
      <c r="E238" s="244">
        <v>95189.25</v>
      </c>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1205127</v>
      </c>
      <c r="E252" s="53">
        <f t="shared" si="63"/>
        <v>1432899.64</v>
      </c>
      <c r="F252" s="54">
        <f t="shared" ref="F252:F258" si="64">IF(D252&lt;&gt;0,IF(E252/D252&gt;=100,"&gt;&gt;100",E252/D252*100),"-")</f>
        <v>118.90030179391881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1205127</v>
      </c>
      <c r="E259" s="53">
        <f t="shared" si="66"/>
        <v>1432899.64</v>
      </c>
      <c r="F259" s="54">
        <f t="shared" ref="F259:F262" si="67">IF(D259&lt;&gt;0,IF(E259/D259&gt;=100,"&gt;&gt;100",E259/D259*100),"-")</f>
        <v>118.90030179391881</v>
      </c>
    </row>
    <row r="260" spans="1:6" ht="12.75" customHeight="1" x14ac:dyDescent="0.2">
      <c r="A260" s="55">
        <v>3721</v>
      </c>
      <c r="B260" s="87" t="s">
        <v>556</v>
      </c>
      <c r="C260" s="52" t="s">
        <v>557</v>
      </c>
      <c r="D260" s="244">
        <v>180700</v>
      </c>
      <c r="E260" s="244">
        <v>200235.17</v>
      </c>
      <c r="F260" s="54">
        <f t="shared" si="67"/>
        <v>110.81083010514665</v>
      </c>
    </row>
    <row r="261" spans="1:6" ht="12.75" customHeight="1" x14ac:dyDescent="0.2">
      <c r="A261" s="55">
        <v>3722</v>
      </c>
      <c r="B261" s="87" t="s">
        <v>558</v>
      </c>
      <c r="C261" s="52" t="s">
        <v>559</v>
      </c>
      <c r="D261" s="244">
        <v>1024427</v>
      </c>
      <c r="E261" s="244">
        <v>1232664.47</v>
      </c>
      <c r="F261" s="54">
        <f t="shared" si="67"/>
        <v>120.3272141401974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1242584</v>
      </c>
      <c r="E263" s="53">
        <f t="shared" si="68"/>
        <v>1381167.69</v>
      </c>
      <c r="F263" s="54">
        <f t="shared" ref="F263:F267" si="69">IF(D263&lt;&gt;0,IF(E263/D263&gt;=100,"&gt;&gt;100",E263/D263*100),"-")</f>
        <v>111.15286290504302</v>
      </c>
    </row>
    <row r="264" spans="1:6" ht="12.75" customHeight="1" x14ac:dyDescent="0.2">
      <c r="A264" s="55">
        <v>381</v>
      </c>
      <c r="B264" s="87" t="s">
        <v>564</v>
      </c>
      <c r="C264" s="52" t="s">
        <v>565</v>
      </c>
      <c r="D264" s="53">
        <f t="shared" ref="D264:E264" si="70">SUM(D265:D267)</f>
        <v>801928</v>
      </c>
      <c r="E264" s="53">
        <f t="shared" si="70"/>
        <v>806768.38</v>
      </c>
      <c r="F264" s="54">
        <f t="shared" si="69"/>
        <v>100.60359284125258</v>
      </c>
    </row>
    <row r="265" spans="1:6" ht="12.75" customHeight="1" x14ac:dyDescent="0.2">
      <c r="A265" s="55">
        <v>3811</v>
      </c>
      <c r="B265" s="87" t="s">
        <v>566</v>
      </c>
      <c r="C265" s="52" t="s">
        <v>567</v>
      </c>
      <c r="D265" s="244">
        <v>801928</v>
      </c>
      <c r="E265" s="244">
        <v>806768.38</v>
      </c>
      <c r="F265" s="54">
        <f t="shared" si="69"/>
        <v>100.60359284125258</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10000</v>
      </c>
      <c r="E268" s="53">
        <f t="shared" si="71"/>
        <v>12500</v>
      </c>
      <c r="F268" s="54">
        <f t="shared" ref="F268:F272" si="72">IF(D268&lt;&gt;0,IF(E268/D268&gt;=100,"&gt;&gt;100",E268/D268*100),"-")</f>
        <v>125</v>
      </c>
    </row>
    <row r="269" spans="1:6" ht="12.75" customHeight="1" x14ac:dyDescent="0.2">
      <c r="A269" s="55">
        <v>3821</v>
      </c>
      <c r="B269" s="87" t="s">
        <v>574</v>
      </c>
      <c r="C269" s="52" t="s">
        <v>575</v>
      </c>
      <c r="D269" s="244">
        <v>10000</v>
      </c>
      <c r="E269" s="244">
        <v>12500</v>
      </c>
      <c r="F269" s="54">
        <f t="shared" si="72"/>
        <v>125</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10667</v>
      </c>
      <c r="E273" s="53">
        <f t="shared" si="73"/>
        <v>0</v>
      </c>
      <c r="F273" s="54">
        <f t="shared" ref="F273:F284" si="74">IF(D273&lt;&gt;0,IF(E273/D273&gt;=100,"&gt;&gt;100",E273/D273*100),"-")</f>
        <v>0</v>
      </c>
    </row>
    <row r="274" spans="1:6" ht="12.75" customHeight="1" x14ac:dyDescent="0.2">
      <c r="A274" s="55">
        <v>3831</v>
      </c>
      <c r="B274" s="87" t="s">
        <v>584</v>
      </c>
      <c r="C274" s="52" t="s">
        <v>585</v>
      </c>
      <c r="D274" s="244">
        <v>4000</v>
      </c>
      <c r="E274" s="244"/>
      <c r="F274" s="54">
        <f t="shared" si="74"/>
        <v>0</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v>6667</v>
      </c>
      <c r="E278" s="244"/>
      <c r="F278" s="54">
        <f t="shared" si="74"/>
        <v>0</v>
      </c>
    </row>
    <row r="279" spans="1:6" ht="12.75" customHeight="1" x14ac:dyDescent="0.2">
      <c r="A279" s="55">
        <v>386</v>
      </c>
      <c r="B279" s="88" t="s">
        <v>593</v>
      </c>
      <c r="C279" s="52" t="s">
        <v>594</v>
      </c>
      <c r="D279" s="53">
        <f t="shared" ref="D279:E279" si="75">SUM(D280:D284)</f>
        <v>419989</v>
      </c>
      <c r="E279" s="53">
        <f t="shared" si="75"/>
        <v>561899.31000000006</v>
      </c>
      <c r="F279" s="54">
        <f t="shared" si="74"/>
        <v>133.78905399903331</v>
      </c>
    </row>
    <row r="280" spans="1:6" ht="24" x14ac:dyDescent="0.2">
      <c r="A280" s="55">
        <v>3861</v>
      </c>
      <c r="B280" s="87" t="s">
        <v>595</v>
      </c>
      <c r="C280" s="52" t="s">
        <v>596</v>
      </c>
      <c r="D280" s="244">
        <v>419989</v>
      </c>
      <c r="E280" s="244">
        <v>561899.31000000006</v>
      </c>
      <c r="F280" s="54">
        <f t="shared" si="74"/>
        <v>133.78905399903331</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5253096</v>
      </c>
      <c r="E289" s="53">
        <f t="shared" si="79"/>
        <v>6312153.7000000011</v>
      </c>
      <c r="F289" s="54">
        <f t="shared" si="76"/>
        <v>120.16063860245465</v>
      </c>
    </row>
    <row r="290" spans="1:6" ht="12.75" customHeight="1" x14ac:dyDescent="0.2">
      <c r="A290" s="55" t="s">
        <v>605</v>
      </c>
      <c r="B290" s="87" t="s">
        <v>616</v>
      </c>
      <c r="C290" s="52" t="s">
        <v>617</v>
      </c>
      <c r="D290" s="53">
        <f>IF(D6&gt;=D289,D6-D289,0)</f>
        <v>4273340</v>
      </c>
      <c r="E290" s="53">
        <f>IF(E6&gt;=E289,E6-E289,0)</f>
        <v>3493699.2100000009</v>
      </c>
      <c r="F290" s="54">
        <f t="shared" si="76"/>
        <v>81.755704203269602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0.01</v>
      </c>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393969</v>
      </c>
      <c r="E294" s="244">
        <v>323927.58</v>
      </c>
      <c r="F294" s="54">
        <f t="shared" si="76"/>
        <v>82.221591038888846</v>
      </c>
    </row>
    <row r="295" spans="1:6" ht="24" x14ac:dyDescent="0.2">
      <c r="A295" s="55">
        <v>9661</v>
      </c>
      <c r="B295" s="87" t="s">
        <v>626</v>
      </c>
      <c r="C295" s="52" t="s">
        <v>627</v>
      </c>
      <c r="D295" s="244">
        <v>14275</v>
      </c>
      <c r="E295" s="244"/>
      <c r="F295" s="54">
        <f t="shared" si="76"/>
        <v>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2411547</v>
      </c>
      <c r="E298" s="53">
        <f t="shared" si="80"/>
        <v>439763.86</v>
      </c>
      <c r="F298" s="54">
        <f t="shared" ref="F298:F418" si="81">IF(D298&lt;&gt;0,IF(E298/D298&gt;=100,"&gt;&gt;100",E298/D298*100),"-")</f>
        <v>18.235757378977063</v>
      </c>
    </row>
    <row r="299" spans="1:6" ht="12.75" customHeight="1" x14ac:dyDescent="0.2">
      <c r="A299" s="55">
        <v>71</v>
      </c>
      <c r="B299" s="87" t="s">
        <v>633</v>
      </c>
      <c r="C299" s="52" t="s">
        <v>634</v>
      </c>
      <c r="D299" s="53">
        <f t="shared" ref="D299:E299" si="82">D300+D304</f>
        <v>2391489</v>
      </c>
      <c r="E299" s="53">
        <f t="shared" si="82"/>
        <v>439763.86</v>
      </c>
      <c r="F299" s="54">
        <f t="shared" si="81"/>
        <v>18.388705112170701</v>
      </c>
    </row>
    <row r="300" spans="1:6" ht="24" x14ac:dyDescent="0.2">
      <c r="A300" s="55">
        <v>711</v>
      </c>
      <c r="B300" s="87" t="s">
        <v>635</v>
      </c>
      <c r="C300" s="52" t="s">
        <v>636</v>
      </c>
      <c r="D300" s="53">
        <f t="shared" ref="D300:E300" si="83">SUM(D301:D303)</f>
        <v>2391489</v>
      </c>
      <c r="E300" s="53">
        <f t="shared" si="83"/>
        <v>439763.86</v>
      </c>
      <c r="F300" s="54">
        <f t="shared" si="81"/>
        <v>18.388705112170701</v>
      </c>
    </row>
    <row r="301" spans="1:6" ht="12.75" customHeight="1" x14ac:dyDescent="0.2">
      <c r="A301" s="55">
        <v>7111</v>
      </c>
      <c r="B301" s="87" t="s">
        <v>637</v>
      </c>
      <c r="C301" s="52" t="s">
        <v>638</v>
      </c>
      <c r="D301" s="244">
        <v>2391489</v>
      </c>
      <c r="E301" s="244">
        <v>439763.86</v>
      </c>
      <c r="F301" s="54">
        <f t="shared" si="81"/>
        <v>18.388705112170701</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20058</v>
      </c>
      <c r="E311" s="53">
        <f t="shared" si="85"/>
        <v>0</v>
      </c>
      <c r="F311" s="54">
        <f t="shared" si="81"/>
        <v>0</v>
      </c>
    </row>
    <row r="312" spans="1:6" ht="12.75" customHeight="1" x14ac:dyDescent="0.2">
      <c r="A312" s="55">
        <v>721</v>
      </c>
      <c r="B312" s="87" t="s">
        <v>659</v>
      </c>
      <c r="C312" s="52" t="s">
        <v>660</v>
      </c>
      <c r="D312" s="53">
        <f t="shared" ref="D312:E312" si="86">SUM(D313:D316)</f>
        <v>20058</v>
      </c>
      <c r="E312" s="53">
        <f t="shared" si="86"/>
        <v>0</v>
      </c>
      <c r="F312" s="54">
        <f t="shared" si="81"/>
        <v>0</v>
      </c>
    </row>
    <row r="313" spans="1:6" ht="12.75" customHeight="1" x14ac:dyDescent="0.2">
      <c r="A313" s="55">
        <v>7211</v>
      </c>
      <c r="B313" s="87" t="s">
        <v>661</v>
      </c>
      <c r="C313" s="52" t="s">
        <v>662</v>
      </c>
      <c r="D313" s="244">
        <v>20058</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16407048</v>
      </c>
      <c r="E350" s="53">
        <f t="shared" si="95"/>
        <v>5197855.1500000004</v>
      </c>
      <c r="F350" s="54">
        <f t="shared" si="81"/>
        <v>31.680623778268952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16212899</v>
      </c>
      <c r="E363" s="53">
        <f t="shared" si="99"/>
        <v>5197855.1500000004</v>
      </c>
      <c r="F363" s="54">
        <f t="shared" si="81"/>
        <v>32.059998338360096</v>
      </c>
    </row>
    <row r="364" spans="1:6" ht="12.75" customHeight="1" x14ac:dyDescent="0.2">
      <c r="A364" s="55">
        <v>421</v>
      </c>
      <c r="B364" s="87" t="s">
        <v>755</v>
      </c>
      <c r="C364" s="52" t="s">
        <v>756</v>
      </c>
      <c r="D364" s="53">
        <f t="shared" ref="D364:E364" si="100">SUM(D365:D368)</f>
        <v>16131706</v>
      </c>
      <c r="E364" s="53">
        <f t="shared" si="100"/>
        <v>4617655.6500000004</v>
      </c>
      <c r="F364" s="54">
        <f t="shared" si="81"/>
        <v>28.62471985294054</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v>30925</v>
      </c>
      <c r="F366" s="54" t="str">
        <f t="shared" si="81"/>
        <v>-</v>
      </c>
    </row>
    <row r="367" spans="1:6" ht="12.75" customHeight="1" x14ac:dyDescent="0.2">
      <c r="A367" s="55">
        <v>4213</v>
      </c>
      <c r="B367" s="87" t="s">
        <v>665</v>
      </c>
      <c r="C367" s="52" t="s">
        <v>759</v>
      </c>
      <c r="D367" s="244">
        <v>12134527</v>
      </c>
      <c r="E367" s="244">
        <v>3847801.56</v>
      </c>
      <c r="F367" s="54">
        <f t="shared" si="81"/>
        <v>31.709530664030005</v>
      </c>
    </row>
    <row r="368" spans="1:6" ht="12.75" customHeight="1" x14ac:dyDescent="0.2">
      <c r="A368" s="55">
        <v>4214</v>
      </c>
      <c r="B368" s="87" t="s">
        <v>667</v>
      </c>
      <c r="C368" s="52" t="s">
        <v>760</v>
      </c>
      <c r="D368" s="244">
        <v>3997179</v>
      </c>
      <c r="E368" s="244">
        <v>738929.09</v>
      </c>
      <c r="F368" s="54">
        <f t="shared" si="81"/>
        <v>18.486264688171332</v>
      </c>
    </row>
    <row r="369" spans="1:6" ht="12.75" customHeight="1" x14ac:dyDescent="0.2">
      <c r="A369" s="55">
        <v>422</v>
      </c>
      <c r="B369" s="87" t="s">
        <v>761</v>
      </c>
      <c r="C369" s="52" t="s">
        <v>762</v>
      </c>
      <c r="D369" s="53">
        <f t="shared" ref="D369:E369" si="101">SUM(D370:D377)</f>
        <v>81193</v>
      </c>
      <c r="E369" s="53">
        <f t="shared" si="101"/>
        <v>580199.5</v>
      </c>
      <c r="F369" s="54">
        <f t="shared" si="81"/>
        <v>714.59300678629938</v>
      </c>
    </row>
    <row r="370" spans="1:6" ht="12.75" customHeight="1" x14ac:dyDescent="0.2">
      <c r="A370" s="55">
        <v>4221</v>
      </c>
      <c r="B370" s="87" t="s">
        <v>671</v>
      </c>
      <c r="C370" s="52" t="s">
        <v>763</v>
      </c>
      <c r="D370" s="244">
        <v>2426</v>
      </c>
      <c r="E370" s="244"/>
      <c r="F370" s="54">
        <f t="shared" si="81"/>
        <v>0</v>
      </c>
    </row>
    <row r="371" spans="1:6" ht="12.75" customHeight="1" x14ac:dyDescent="0.2">
      <c r="A371" s="55">
        <v>4222</v>
      </c>
      <c r="B371" s="87" t="s">
        <v>764</v>
      </c>
      <c r="C371" s="52" t="s">
        <v>765</v>
      </c>
      <c r="D371" s="244">
        <v>7633</v>
      </c>
      <c r="E371" s="244">
        <v>442325</v>
      </c>
      <c r="F371" s="54">
        <f t="shared" si="81"/>
        <v>5794.903707585484</v>
      </c>
    </row>
    <row r="372" spans="1:6" ht="12.75" customHeight="1" x14ac:dyDescent="0.2">
      <c r="A372" s="55">
        <v>4223</v>
      </c>
      <c r="B372" s="87" t="s">
        <v>675</v>
      </c>
      <c r="C372" s="52" t="s">
        <v>766</v>
      </c>
      <c r="D372" s="244">
        <v>1869</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13094</v>
      </c>
      <c r="E374" s="244">
        <v>7724.5</v>
      </c>
      <c r="F374" s="54">
        <f t="shared" si="81"/>
        <v>58.992668397739422</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56171</v>
      </c>
      <c r="E376" s="244">
        <v>130150</v>
      </c>
      <c r="F376" s="54">
        <f t="shared" si="81"/>
        <v>231.70319203859643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194149</v>
      </c>
      <c r="E402" s="53">
        <f t="shared" si="109"/>
        <v>0</v>
      </c>
      <c r="F402" s="54">
        <f t="shared" si="81"/>
        <v>0</v>
      </c>
    </row>
    <row r="403" spans="1:6" ht="12.75" customHeight="1" x14ac:dyDescent="0.2">
      <c r="A403" s="55">
        <v>451</v>
      </c>
      <c r="B403" s="87" t="s">
        <v>808</v>
      </c>
      <c r="C403" s="52" t="s">
        <v>809</v>
      </c>
      <c r="D403" s="244">
        <v>194149</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13995501</v>
      </c>
      <c r="E408" s="53">
        <f t="shared" si="111"/>
        <v>4758091.29</v>
      </c>
      <c r="F408" s="54">
        <f t="shared" si="81"/>
        <v>33.997291629645844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701047</v>
      </c>
      <c r="E410" s="244">
        <v>2509755.15</v>
      </c>
      <c r="F410" s="54">
        <f t="shared" si="81"/>
        <v>358.0009828157028</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11937983</v>
      </c>
      <c r="E412" s="53">
        <f>E6+E298</f>
        <v>10245616.770000001</v>
      </c>
      <c r="F412" s="54">
        <f t="shared" si="81"/>
        <v>85.823683699331795</v>
      </c>
    </row>
    <row r="413" spans="1:6" ht="12.75" customHeight="1" x14ac:dyDescent="0.2">
      <c r="A413" s="55" t="s">
        <v>605</v>
      </c>
      <c r="B413" s="87" t="s">
        <v>828</v>
      </c>
      <c r="C413" s="52" t="s">
        <v>829</v>
      </c>
      <c r="D413" s="53">
        <f t="shared" ref="D413:E413" si="112">D289+D350</f>
        <v>21660144</v>
      </c>
      <c r="E413" s="53">
        <f t="shared" si="112"/>
        <v>11510008.850000001</v>
      </c>
      <c r="F413" s="54">
        <f t="shared" si="81"/>
        <v>53.13911509544905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9722161</v>
      </c>
      <c r="E415" s="53">
        <f t="shared" si="114"/>
        <v>1264392.08</v>
      </c>
      <c r="F415" s="54">
        <f t="shared" si="81"/>
        <v>13.005257575964851</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701047</v>
      </c>
      <c r="E417" s="53">
        <f t="shared" si="116"/>
        <v>2509755.14</v>
      </c>
      <c r="F417" s="54">
        <f t="shared" si="81"/>
        <v>358.00098138926495</v>
      </c>
    </row>
    <row r="418" spans="1:6" ht="12.75" customHeight="1" x14ac:dyDescent="0.2">
      <c r="A418" s="57" t="s">
        <v>839</v>
      </c>
      <c r="B418" s="235" t="s">
        <v>840</v>
      </c>
      <c r="C418" s="58" t="s">
        <v>841</v>
      </c>
      <c r="D418" s="64">
        <f t="shared" ref="D418:E418" si="117">D294+D411</f>
        <v>393969</v>
      </c>
      <c r="E418" s="64">
        <f t="shared" si="117"/>
        <v>323927.58</v>
      </c>
      <c r="F418" s="59">
        <f t="shared" si="81"/>
        <v>82.221591038888846</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9336770</v>
      </c>
      <c r="E420" s="53">
        <f t="shared" si="118"/>
        <v>5059558.74</v>
      </c>
      <c r="F420" s="54">
        <f t="shared" ref="F420:F647" si="119">IF(D420&lt;&gt;0,IF(E420/D420&gt;=100,"&gt;&gt;100",E420/D420*100),"-")</f>
        <v>54.189604542041849</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9336770</v>
      </c>
      <c r="E484" s="53">
        <f t="shared" si="137"/>
        <v>5059558.74</v>
      </c>
      <c r="F484" s="54">
        <f t="shared" si="119"/>
        <v>54.189604542041849</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9336770</v>
      </c>
      <c r="E490" s="53">
        <f t="shared" si="139"/>
        <v>5059558.74</v>
      </c>
      <c r="F490" s="54">
        <f t="shared" si="119"/>
        <v>54.189604542041849</v>
      </c>
    </row>
    <row r="491" spans="1:6" ht="12.75" customHeight="1" x14ac:dyDescent="0.2">
      <c r="A491" s="55">
        <v>8422</v>
      </c>
      <c r="B491" s="87" t="s">
        <v>985</v>
      </c>
      <c r="C491" s="52" t="s">
        <v>986</v>
      </c>
      <c r="D491" s="244">
        <v>9336770</v>
      </c>
      <c r="E491" s="244">
        <v>5059558.74</v>
      </c>
      <c r="F491" s="54">
        <f t="shared" si="119"/>
        <v>54.189604542041849</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192853</v>
      </c>
      <c r="E528" s="53">
        <f t="shared" si="148"/>
        <v>498399.87</v>
      </c>
      <c r="F528" s="54">
        <f t="shared" si="119"/>
        <v>258.43511379133332</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192853</v>
      </c>
      <c r="E593" s="53">
        <f t="shared" si="167"/>
        <v>498399.87</v>
      </c>
      <c r="F593" s="54">
        <f t="shared" si="119"/>
        <v>258.43511379133332</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192853</v>
      </c>
      <c r="E599" s="53">
        <f t="shared" si="169"/>
        <v>192853.14</v>
      </c>
      <c r="F599" s="54">
        <f t="shared" si="119"/>
        <v>100.00007259415202</v>
      </c>
    </row>
    <row r="600" spans="1:6" ht="12.75" customHeight="1" x14ac:dyDescent="0.2">
      <c r="A600" s="55">
        <v>5422</v>
      </c>
      <c r="B600" s="87" t="s">
        <v>1194</v>
      </c>
      <c r="C600" s="52" t="s">
        <v>1195</v>
      </c>
      <c r="D600" s="244">
        <v>192853</v>
      </c>
      <c r="E600" s="244">
        <v>192853.14</v>
      </c>
      <c r="F600" s="54">
        <f t="shared" si="119"/>
        <v>100.00007259415202</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305546.73</v>
      </c>
      <c r="F617" s="54" t="str">
        <f t="shared" si="119"/>
        <v>-</v>
      </c>
    </row>
    <row r="618" spans="1:6" ht="12.75" customHeight="1" x14ac:dyDescent="0.2">
      <c r="A618" s="55">
        <v>5471</v>
      </c>
      <c r="B618" s="87" t="s">
        <v>1230</v>
      </c>
      <c r="C618" s="52" t="s">
        <v>1231</v>
      </c>
      <c r="D618" s="244"/>
      <c r="E618" s="244">
        <v>305546.73</v>
      </c>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9143917</v>
      </c>
      <c r="E635" s="53">
        <f t="shared" si="178"/>
        <v>4561158.87</v>
      </c>
      <c r="F635" s="54">
        <f t="shared" si="119"/>
        <v>49.881892738090258</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v>305546.73</v>
      </c>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21274753</v>
      </c>
      <c r="E639" s="53">
        <f t="shared" si="180"/>
        <v>15305175.510000002</v>
      </c>
      <c r="F639" s="54">
        <f t="shared" si="119"/>
        <v>71.940555596579671</v>
      </c>
    </row>
    <row r="640" spans="1:6" ht="12.75" customHeight="1" x14ac:dyDescent="0.2">
      <c r="A640" s="55" t="s">
        <v>605</v>
      </c>
      <c r="B640" s="87" t="s">
        <v>1274</v>
      </c>
      <c r="C640" s="52" t="s">
        <v>1275</v>
      </c>
      <c r="D640" s="53">
        <f t="shared" ref="D640:E640" si="181">D413+D528</f>
        <v>21852997</v>
      </c>
      <c r="E640" s="53">
        <f t="shared" si="181"/>
        <v>12008408.720000001</v>
      </c>
      <c r="F640" s="54">
        <f t="shared" si="119"/>
        <v>54.950855116119776</v>
      </c>
    </row>
    <row r="641" spans="1:6" ht="12.75" customHeight="1" x14ac:dyDescent="0.2">
      <c r="A641" s="55" t="s">
        <v>605</v>
      </c>
      <c r="B641" s="87" t="s">
        <v>1276</v>
      </c>
      <c r="C641" s="52" t="s">
        <v>1277</v>
      </c>
      <c r="D641" s="53">
        <f t="shared" ref="D641:E641" si="182">IF(D639&gt;=D640,D639-D640,0)</f>
        <v>0</v>
      </c>
      <c r="E641" s="53">
        <f t="shared" si="182"/>
        <v>3296766.790000001</v>
      </c>
      <c r="F641" s="54" t="str">
        <f t="shared" si="119"/>
        <v>-</v>
      </c>
    </row>
    <row r="642" spans="1:6" ht="12.75" customHeight="1" x14ac:dyDescent="0.2">
      <c r="A642" s="55" t="s">
        <v>605</v>
      </c>
      <c r="B642" s="87" t="s">
        <v>1278</v>
      </c>
      <c r="C642" s="52" t="s">
        <v>1279</v>
      </c>
      <c r="D642" s="53">
        <f t="shared" ref="D642:E642" si="183">IF(D640&gt;=D639,D640-D639,0)</f>
        <v>578244</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701047</v>
      </c>
      <c r="E644" s="53">
        <f t="shared" si="185"/>
        <v>2204208.41</v>
      </c>
      <c r="F644" s="54">
        <f t="shared" si="119"/>
        <v>314.41663825677881</v>
      </c>
    </row>
    <row r="645" spans="1:6" ht="24" x14ac:dyDescent="0.2">
      <c r="A645" s="55" t="s">
        <v>605</v>
      </c>
      <c r="B645" s="87" t="s">
        <v>1284</v>
      </c>
      <c r="C645" s="52" t="s">
        <v>1285</v>
      </c>
      <c r="D645" s="53">
        <f t="shared" ref="D645:E645" si="186">IF(D641+D643-D642-D644&gt;=0,D641+D643-D642-D644,0)</f>
        <v>0</v>
      </c>
      <c r="E645" s="53">
        <f t="shared" si="186"/>
        <v>1092558.3800000008</v>
      </c>
      <c r="F645" s="54" t="str">
        <f t="shared" si="119"/>
        <v>-</v>
      </c>
    </row>
    <row r="646" spans="1:6" ht="24" x14ac:dyDescent="0.2">
      <c r="A646" s="55" t="s">
        <v>605</v>
      </c>
      <c r="B646" s="87" t="s">
        <v>1286</v>
      </c>
      <c r="C646" s="52" t="s">
        <v>1287</v>
      </c>
      <c r="D646" s="53">
        <f t="shared" ref="D646:E646" si="187">IF(D642+D644-D641-D643&gt;=0,D642+D644-D641-D643,0)</f>
        <v>1279291</v>
      </c>
      <c r="E646" s="53">
        <f t="shared" si="187"/>
        <v>0</v>
      </c>
      <c r="F646" s="54">
        <f t="shared" si="119"/>
        <v>0</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210577</v>
      </c>
      <c r="E649" s="244">
        <v>1456950.87</v>
      </c>
      <c r="F649" s="54">
        <f t="shared" ref="F649:F724" si="188">IF(D649&lt;&gt;0,IF(E649/D649&gt;=100,"&gt;&gt;100",E649/D649*100),"-")</f>
        <v>691.88509191412174</v>
      </c>
    </row>
    <row r="650" spans="1:6" ht="12.75" customHeight="1" x14ac:dyDescent="0.2">
      <c r="A650" s="55" t="s">
        <v>1293</v>
      </c>
      <c r="B650" s="87" t="s">
        <v>1294</v>
      </c>
      <c r="C650" s="52" t="s">
        <v>1293</v>
      </c>
      <c r="D650" s="244">
        <v>12376196</v>
      </c>
      <c r="E650" s="244">
        <v>10589170.65</v>
      </c>
      <c r="F650" s="54">
        <f t="shared" si="188"/>
        <v>85.560786610037525</v>
      </c>
    </row>
    <row r="651" spans="1:6" ht="12.75" customHeight="1" x14ac:dyDescent="0.2">
      <c r="A651" s="55" t="s">
        <v>1295</v>
      </c>
      <c r="B651" s="87" t="s">
        <v>1296</v>
      </c>
      <c r="C651" s="52" t="s">
        <v>1295</v>
      </c>
      <c r="D651" s="244">
        <v>10416598</v>
      </c>
      <c r="E651" s="244">
        <v>10421700.51</v>
      </c>
      <c r="F651" s="54">
        <f t="shared" si="188"/>
        <v>100.04898441890529</v>
      </c>
    </row>
    <row r="652" spans="1:6" ht="24" x14ac:dyDescent="0.2">
      <c r="A652" s="55">
        <v>11</v>
      </c>
      <c r="B652" s="87" t="s">
        <v>1297</v>
      </c>
      <c r="C652" s="52" t="s">
        <v>1298</v>
      </c>
      <c r="D652" s="53">
        <f t="shared" ref="D652:E652" si="189">+D649+D650-D651</f>
        <v>2170175</v>
      </c>
      <c r="E652" s="53">
        <f t="shared" si="189"/>
        <v>1624421.0099999998</v>
      </c>
      <c r="F652" s="54">
        <f t="shared" si="188"/>
        <v>74.852074602278606</v>
      </c>
    </row>
    <row r="653" spans="1:6" ht="24" x14ac:dyDescent="0.2">
      <c r="A653" s="55" t="s">
        <v>605</v>
      </c>
      <c r="B653" s="87" t="s">
        <v>1299</v>
      </c>
      <c r="C653" s="52" t="s">
        <v>1300</v>
      </c>
      <c r="D653" s="266">
        <v>8</v>
      </c>
      <c r="E653" s="266">
        <v>9</v>
      </c>
      <c r="F653" s="54">
        <f t="shared" si="188"/>
        <v>112.5</v>
      </c>
    </row>
    <row r="654" spans="1:6" ht="24" x14ac:dyDescent="0.2">
      <c r="A654" s="55" t="s">
        <v>605</v>
      </c>
      <c r="B654" s="87" t="s">
        <v>1301</v>
      </c>
      <c r="C654" s="52" t="s">
        <v>1302</v>
      </c>
      <c r="D654" s="266"/>
      <c r="E654" s="266"/>
      <c r="F654" s="54" t="str">
        <f t="shared" si="188"/>
        <v>-</v>
      </c>
    </row>
    <row r="655" spans="1:6" ht="12.75" customHeight="1" x14ac:dyDescent="0.2">
      <c r="A655" s="55" t="s">
        <v>605</v>
      </c>
      <c r="B655" s="87" t="s">
        <v>1303</v>
      </c>
      <c r="C655" s="52" t="s">
        <v>1304</v>
      </c>
      <c r="D655" s="266">
        <v>8</v>
      </c>
      <c r="E655" s="266">
        <v>9</v>
      </c>
      <c r="F655" s="54">
        <f t="shared" si="188"/>
        <v>112.5</v>
      </c>
    </row>
    <row r="656" spans="1:6" ht="12.75" customHeight="1" x14ac:dyDescent="0.2">
      <c r="A656" s="55" t="s">
        <v>605</v>
      </c>
      <c r="B656" s="87" t="s">
        <v>1305</v>
      </c>
      <c r="C656" s="52" t="s">
        <v>1306</v>
      </c>
      <c r="D656" s="266"/>
      <c r="E656" s="266"/>
      <c r="F656" s="54" t="str">
        <f t="shared" si="188"/>
        <v>-</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v>6880</v>
      </c>
      <c r="E658" s="244">
        <v>14803</v>
      </c>
      <c r="F658" s="54">
        <f t="shared" si="188"/>
        <v>215.15988372093022</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215</v>
      </c>
      <c r="E660" s="244">
        <v>1371.05</v>
      </c>
      <c r="F660" s="54">
        <f t="shared" si="188"/>
        <v>637.69767441860461</v>
      </c>
    </row>
    <row r="661" spans="1:6" ht="12.75" customHeight="1" x14ac:dyDescent="0.2">
      <c r="A661" s="55">
        <v>63311</v>
      </c>
      <c r="B661" s="87" t="s">
        <v>1316</v>
      </c>
      <c r="C661" s="52" t="s">
        <v>1317</v>
      </c>
      <c r="D661" s="244">
        <v>1830105</v>
      </c>
      <c r="E661" s="244">
        <v>1732351.23</v>
      </c>
      <c r="F661" s="54">
        <f t="shared" si="188"/>
        <v>94.658570409894509</v>
      </c>
    </row>
    <row r="662" spans="1:6" ht="12.75" customHeight="1" x14ac:dyDescent="0.2">
      <c r="A662" s="55">
        <v>63312</v>
      </c>
      <c r="B662" s="87" t="s">
        <v>1318</v>
      </c>
      <c r="C662" s="52" t="s">
        <v>1319</v>
      </c>
      <c r="D662" s="244">
        <v>45930</v>
      </c>
      <c r="E662" s="244"/>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128430</v>
      </c>
      <c r="E665" s="244">
        <v>50000</v>
      </c>
      <c r="F665" s="54">
        <f t="shared" si="188"/>
        <v>38.931713774040333</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60101</v>
      </c>
      <c r="E669" s="244">
        <v>16382.82</v>
      </c>
      <c r="F669" s="54">
        <f t="shared" si="188"/>
        <v>27.258814329212495</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v>120300</v>
      </c>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v>252000</v>
      </c>
      <c r="E701" s="244"/>
      <c r="F701" s="54">
        <f t="shared" si="188"/>
        <v>0</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2772</v>
      </c>
      <c r="E718" s="244">
        <v>1232</v>
      </c>
      <c r="F718" s="54">
        <f t="shared" si="188"/>
        <v>44.444444444444443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6900</v>
      </c>
      <c r="E720" s="244"/>
      <c r="F720" s="54">
        <f t="shared" si="188"/>
        <v>0</v>
      </c>
    </row>
    <row r="721" spans="1:6" ht="12.75" customHeight="1" x14ac:dyDescent="0.2">
      <c r="A721" s="55" t="s">
        <v>1418</v>
      </c>
      <c r="B721" s="87" t="s">
        <v>1419</v>
      </c>
      <c r="C721" s="52" t="s">
        <v>1418</v>
      </c>
      <c r="D721" s="244"/>
      <c r="E721" s="244">
        <v>26472</v>
      </c>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13305</v>
      </c>
      <c r="E725" s="244">
        <v>10205.549999999999</v>
      </c>
      <c r="F725" s="54">
        <f t="shared" ref="F725:F979" si="190">IF(D725&lt;&gt;0,IF(E725/D725&gt;=100,"&gt;&gt;100",E725/D725*100),"-")</f>
        <v>76.704622322435171</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v>87322</v>
      </c>
      <c r="E739" s="244">
        <v>233976.01</v>
      </c>
      <c r="F739" s="54">
        <f t="shared" si="190"/>
        <v>267.94623348068069</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5235</v>
      </c>
      <c r="E742" s="244">
        <v>2677.36</v>
      </c>
      <c r="F742" s="54">
        <f t="shared" si="190"/>
        <v>51.143457497612232</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v>77658</v>
      </c>
      <c r="E759" s="244">
        <v>78624.2</v>
      </c>
      <c r="F759" s="54">
        <f t="shared" si="190"/>
        <v>101.24417316953821</v>
      </c>
    </row>
    <row r="760" spans="1:6" ht="12.75" customHeight="1" x14ac:dyDescent="0.2">
      <c r="A760" s="55">
        <v>35232</v>
      </c>
      <c r="B760" s="87" t="s">
        <v>1496</v>
      </c>
      <c r="C760" s="52" t="s">
        <v>1497</v>
      </c>
      <c r="D760" s="244">
        <v>35005</v>
      </c>
      <c r="E760" s="244">
        <v>238163.4</v>
      </c>
      <c r="F760" s="54">
        <f t="shared" si="190"/>
        <v>680.36966147693181</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v>45417</v>
      </c>
      <c r="E773" s="244"/>
      <c r="F773" s="54">
        <f t="shared" si="190"/>
        <v>0</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87250</v>
      </c>
      <c r="E816" s="244">
        <v>105735.17</v>
      </c>
      <c r="F816" s="54">
        <f t="shared" si="190"/>
        <v>121.18644126074499</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68600</v>
      </c>
      <c r="E819" s="244">
        <v>78600</v>
      </c>
      <c r="F819" s="54">
        <f t="shared" si="190"/>
        <v>114.57725947521867</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17500</v>
      </c>
      <c r="E821" s="244">
        <v>14500</v>
      </c>
      <c r="F821" s="54">
        <f t="shared" si="190"/>
        <v>82.857142857142861</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7350</v>
      </c>
      <c r="E823" s="244">
        <v>1400</v>
      </c>
      <c r="F823" s="54">
        <f t="shared" si="190"/>
        <v>19.047619047619047</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v>32085</v>
      </c>
      <c r="E826" s="244">
        <v>24176.97</v>
      </c>
      <c r="F826" s="54">
        <f t="shared" si="190"/>
        <v>75.352875175315575</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992342</v>
      </c>
      <c r="E828" s="244">
        <v>1208487.5</v>
      </c>
      <c r="F828" s="54">
        <f t="shared" si="190"/>
        <v>121.78135159047989</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v>419989</v>
      </c>
      <c r="E830" s="244">
        <v>561899.31000000006</v>
      </c>
      <c r="F830" s="54">
        <f t="shared" si="190"/>
        <v>133.78905399903331</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v>9336770</v>
      </c>
      <c r="E879" s="244">
        <v>5059558.74</v>
      </c>
      <c r="F879" s="54">
        <f t="shared" si="190"/>
        <v>54.189604542041849</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v>192853</v>
      </c>
      <c r="E947" s="244">
        <v>192853.14</v>
      </c>
      <c r="F947" s="54">
        <f t="shared" si="190"/>
        <v>100.00007259415202</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v>305546.73</v>
      </c>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21684549.98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17231726.350000001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6518086.4100000001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963898.45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1732258.09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241653.37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v>316787.59999999998</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201722.43</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1434299.64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561899.31000000006</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1065567.52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5197855.1500000004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5515784.79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5515784.79</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15786205.6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6900888.8100000005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953870.75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1832440.07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307874.34999999998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v>317711.3</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v>201722.43</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1547251.77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561899.31000000006</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1178118.83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8386916.9199999999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498399.87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v>498399.87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23130070.729999997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27635.8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27635.8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27635.8</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27635.8</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23102434.93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139118.35999999999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v>22963316.57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1</v>
      </c>
      <c r="F3" s="126">
        <f>F4+F14+F19+F275+F293+F296+F298</f>
        <v>8</v>
      </c>
      <c r="G3" s="126">
        <f>IF(RefStr!C12&lt;&gt;"",INT(VALUE(MID(RefStr!C12,1,4))),0)</f>
        <v>2022</v>
      </c>
      <c r="H3" s="130">
        <f>IF(RefStr!C12&lt;&gt;"",INT(VALUE(MID(RefStr!C12,6,2))),0)</f>
        <v>9</v>
      </c>
      <c r="I3" s="131">
        <f>RefStr!C10</f>
        <v>23</v>
      </c>
      <c r="J3" s="132" t="str">
        <f>RefStr!H7</f>
        <v>DA</v>
      </c>
      <c r="K3" s="130" t="str">
        <f>RefStr!H9</f>
        <v>NE</v>
      </c>
      <c r="L3" s="130" t="str">
        <f>RefStr!H10</f>
        <v>NE</v>
      </c>
      <c r="M3" s="130" t="str">
        <f>RefStr!H8</f>
        <v>NE</v>
      </c>
      <c r="N3" s="130" t="str">
        <f>RefStr!H11</f>
        <v>DA</v>
      </c>
      <c r="O3" s="133">
        <f>RefStr!C6</f>
        <v>31448</v>
      </c>
      <c r="P3" s="73"/>
    </row>
    <row r="4" spans="1:16" ht="19.5" customHeight="1" x14ac:dyDescent="0.2">
      <c r="A4" s="373" t="s">
        <v>3003</v>
      </c>
      <c r="B4" s="374"/>
      <c r="C4" s="375"/>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Pogreška</v>
      </c>
      <c r="C10" s="137" t="s">
        <v>3012</v>
      </c>
      <c r="D10" s="125"/>
      <c r="E10" s="73">
        <f t="shared" si="2"/>
        <v>1</v>
      </c>
      <c r="F10" s="73">
        <v>0</v>
      </c>
      <c r="G10" s="73"/>
      <c r="H10" s="73"/>
      <c r="I10" s="126">
        <f>IF(AND($I$3=23,OR($H$3=3,$H$3=9)),1,0)</f>
        <v>1</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8</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5" t="s">
        <v>3382</v>
      </c>
      <c r="C46" s="379"/>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71" t="s">
        <v>3385</v>
      </c>
      <c r="B48" s="384" t="s">
        <v>3386</v>
      </c>
      <c r="C48" s="377"/>
      <c r="D48" s="4"/>
      <c r="E48" s="4"/>
      <c r="F48" s="4"/>
      <c r="G48" s="4"/>
      <c r="H48" s="4"/>
      <c r="I48" s="4"/>
      <c r="J48" s="4"/>
      <c r="K48" s="4"/>
      <c r="L48" s="4"/>
      <c r="M48" s="4"/>
      <c r="N48" s="4"/>
      <c r="O48" s="4"/>
      <c r="P48" s="4"/>
      <c r="Q48" s="4"/>
    </row>
    <row r="49" spans="1:17" ht="34.5" customHeight="1" x14ac:dyDescent="0.2">
      <c r="A49" s="271" t="s">
        <v>3387</v>
      </c>
      <c r="B49" s="376" t="s">
        <v>3388</v>
      </c>
      <c r="C49" s="377"/>
      <c r="D49" s="4"/>
      <c r="E49" s="4"/>
      <c r="F49" s="4"/>
      <c r="G49" s="4"/>
      <c r="H49" s="4"/>
      <c r="I49" s="4"/>
      <c r="J49" s="4"/>
      <c r="K49" s="4"/>
      <c r="L49" s="4"/>
      <c r="M49" s="4"/>
      <c r="N49" s="4"/>
      <c r="O49" s="4"/>
      <c r="P49" s="4"/>
      <c r="Q49" s="4"/>
    </row>
    <row r="50" spans="1:17" ht="34.5" customHeight="1" x14ac:dyDescent="0.2">
      <c r="A50" s="271" t="s">
        <v>3389</v>
      </c>
      <c r="B50" s="376" t="s">
        <v>3390</v>
      </c>
      <c r="C50" s="377"/>
      <c r="D50" s="4"/>
      <c r="E50" s="4"/>
      <c r="F50" s="4"/>
      <c r="G50" s="4"/>
      <c r="H50" s="4"/>
      <c r="I50" s="4"/>
      <c r="J50" s="4"/>
      <c r="K50" s="4"/>
      <c r="L50" s="4"/>
      <c r="M50" s="4"/>
      <c r="N50" s="4"/>
      <c r="O50" s="4"/>
      <c r="P50" s="4"/>
      <c r="Q50" s="4"/>
    </row>
    <row r="51" spans="1:17" ht="31.5" customHeight="1" x14ac:dyDescent="0.2">
      <c r="A51" s="27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Komunalni Redar</cp:lastModifiedBy>
  <cp:lastPrinted>2022-10-07T09:42:44Z</cp:lastPrinted>
  <dcterms:created xsi:type="dcterms:W3CDTF">2022-04-01T05:14:30Z</dcterms:created>
  <dcterms:modified xsi:type="dcterms:W3CDTF">2022-10-07T09:42:51Z</dcterms:modified>
</cp:coreProperties>
</file>