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Komredar\Desktop\Financijski izvještaji\2023\01.-03.2023\"/>
    </mc:Choice>
  </mc:AlternateContent>
  <xr:revisionPtr revIDLastSave="0" documentId="13_ncr:1_{046D6BC7-D139-4C65-BA29-D134A062C20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7" i="9"/>
  <c r="F276" i="9"/>
  <c r="F275" i="9"/>
  <c r="F274" i="9"/>
  <c r="L273" i="9"/>
  <c r="F273" i="9" s="1"/>
  <c r="H273" i="9"/>
  <c r="I272" i="9"/>
  <c r="E272" i="9" s="1"/>
  <c r="B272" i="9" s="1"/>
  <c r="H272" i="9"/>
  <c r="F272" i="9"/>
  <c r="E271" i="9"/>
  <c r="M270" i="9"/>
  <c r="L270" i="9"/>
  <c r="F270" i="9" s="1"/>
  <c r="B270" i="9" s="1"/>
  <c r="E270" i="9"/>
  <c r="M269" i="9"/>
  <c r="L269" i="9"/>
  <c r="F269" i="9" s="1"/>
  <c r="E269" i="9"/>
  <c r="B269" i="9" s="1"/>
  <c r="M268" i="9"/>
  <c r="L268" i="9"/>
  <c r="F268" i="9"/>
  <c r="E268" i="9"/>
  <c r="B268" i="9" s="1"/>
  <c r="M267" i="9"/>
  <c r="L267" i="9"/>
  <c r="F267" i="9" s="1"/>
  <c r="E267" i="9"/>
  <c r="M266" i="9"/>
  <c r="L266" i="9"/>
  <c r="F266" i="9" s="1"/>
  <c r="B266" i="9" s="1"/>
  <c r="E266" i="9"/>
  <c r="M265" i="9"/>
  <c r="L265" i="9"/>
  <c r="F265" i="9" s="1"/>
  <c r="E265" i="9"/>
  <c r="B265" i="9" s="1"/>
  <c r="M264" i="9"/>
  <c r="L264" i="9"/>
  <c r="F264" i="9"/>
  <c r="E264" i="9"/>
  <c r="B264" i="9" s="1"/>
  <c r="M263" i="9"/>
  <c r="L263" i="9"/>
  <c r="F263" i="9" s="1"/>
  <c r="E263" i="9"/>
  <c r="B263" i="9" s="1"/>
  <c r="M262" i="9"/>
  <c r="L262" i="9"/>
  <c r="F262" i="9" s="1"/>
  <c r="B262" i="9" s="1"/>
  <c r="E262" i="9"/>
  <c r="M261" i="9"/>
  <c r="L261" i="9"/>
  <c r="F261" i="9" s="1"/>
  <c r="E261" i="9"/>
  <c r="M260" i="9"/>
  <c r="L260" i="9"/>
  <c r="F260" i="9"/>
  <c r="E260" i="9"/>
  <c r="M259" i="9"/>
  <c r="L259" i="9"/>
  <c r="F259" i="9" s="1"/>
  <c r="E259" i="9"/>
  <c r="B259" i="9" s="1"/>
  <c r="M258" i="9"/>
  <c r="L258" i="9"/>
  <c r="F258" i="9" s="1"/>
  <c r="B258" i="9" s="1"/>
  <c r="E258" i="9"/>
  <c r="M257" i="9"/>
  <c r="L257" i="9"/>
  <c r="F257" i="9" s="1"/>
  <c r="E257" i="9"/>
  <c r="M256" i="9"/>
  <c r="L256" i="9"/>
  <c r="F256" i="9"/>
  <c r="E256" i="9"/>
  <c r="B256" i="9" s="1"/>
  <c r="M255" i="9"/>
  <c r="L255" i="9"/>
  <c r="F255" i="9" s="1"/>
  <c r="E255" i="9"/>
  <c r="M254" i="9"/>
  <c r="L254" i="9"/>
  <c r="F254" i="9" s="1"/>
  <c r="B254" i="9" s="1"/>
  <c r="E254" i="9"/>
  <c r="M253" i="9"/>
  <c r="L253" i="9"/>
  <c r="F253" i="9" s="1"/>
  <c r="E253" i="9"/>
  <c r="B253" i="9" s="1"/>
  <c r="M252" i="9"/>
  <c r="L252" i="9"/>
  <c r="F252" i="9"/>
  <c r="E252" i="9"/>
  <c r="B252" i="9" s="1"/>
  <c r="M251" i="9"/>
  <c r="L251" i="9"/>
  <c r="F251" i="9" s="1"/>
  <c r="E251" i="9"/>
  <c r="M250" i="9"/>
  <c r="L250" i="9"/>
  <c r="F250" i="9" s="1"/>
  <c r="B250" i="9" s="1"/>
  <c r="E250" i="9"/>
  <c r="M249" i="9"/>
  <c r="L249" i="9"/>
  <c r="F249" i="9" s="1"/>
  <c r="E249" i="9"/>
  <c r="B249" i="9" s="1"/>
  <c r="M248" i="9"/>
  <c r="L248" i="9"/>
  <c r="F248" i="9"/>
  <c r="E248" i="9"/>
  <c r="B248" i="9" s="1"/>
  <c r="M247" i="9"/>
  <c r="L247" i="9"/>
  <c r="F247" i="9" s="1"/>
  <c r="E247" i="9"/>
  <c r="B247" i="9" s="1"/>
  <c r="M246" i="9"/>
  <c r="L246" i="9"/>
  <c r="F246" i="9" s="1"/>
  <c r="B246" i="9" s="1"/>
  <c r="E246" i="9"/>
  <c r="M245" i="9"/>
  <c r="L245" i="9"/>
  <c r="F245" i="9" s="1"/>
  <c r="E245" i="9"/>
  <c r="M244" i="9"/>
  <c r="L244" i="9"/>
  <c r="F244" i="9"/>
  <c r="E244" i="9"/>
  <c r="B244" i="9" s="1"/>
  <c r="M243" i="9"/>
  <c r="L243" i="9"/>
  <c r="F243" i="9" s="1"/>
  <c r="E243" i="9"/>
  <c r="B243" i="9" s="1"/>
  <c r="M242" i="9"/>
  <c r="L242" i="9"/>
  <c r="F242" i="9" s="1"/>
  <c r="B242" i="9" s="1"/>
  <c r="E242" i="9"/>
  <c r="M241" i="9"/>
  <c r="L241" i="9"/>
  <c r="F241" i="9" s="1"/>
  <c r="E241" i="9"/>
  <c r="M240" i="9"/>
  <c r="L240" i="9"/>
  <c r="F240" i="9"/>
  <c r="E240" i="9"/>
  <c r="B240" i="9" s="1"/>
  <c r="M239" i="9"/>
  <c r="L239" i="9"/>
  <c r="F239" i="9" s="1"/>
  <c r="E239" i="9"/>
  <c r="M238" i="9"/>
  <c r="L238" i="9"/>
  <c r="F238" i="9" s="1"/>
  <c r="B238" i="9" s="1"/>
  <c r="E238" i="9"/>
  <c r="M237" i="9"/>
  <c r="L237" i="9"/>
  <c r="F237" i="9" s="1"/>
  <c r="E237" i="9"/>
  <c r="B237" i="9" s="1"/>
  <c r="M236" i="9"/>
  <c r="L236" i="9"/>
  <c r="F236" i="9"/>
  <c r="E236" i="9"/>
  <c r="B236" i="9" s="1"/>
  <c r="M235" i="9"/>
  <c r="L235" i="9"/>
  <c r="F235" i="9" s="1"/>
  <c r="E235" i="9"/>
  <c r="B235" i="9" s="1"/>
  <c r="M234" i="9"/>
  <c r="L234" i="9"/>
  <c r="F234" i="9" s="1"/>
  <c r="B234" i="9" s="1"/>
  <c r="E234" i="9"/>
  <c r="M233" i="9"/>
  <c r="L233" i="9"/>
  <c r="F233" i="9" s="1"/>
  <c r="E233" i="9"/>
  <c r="B233" i="9" s="1"/>
  <c r="M232" i="9"/>
  <c r="L232" i="9"/>
  <c r="F232" i="9"/>
  <c r="E232" i="9"/>
  <c r="B232" i="9" s="1"/>
  <c r="M231" i="9"/>
  <c r="L231" i="9"/>
  <c r="F231" i="9" s="1"/>
  <c r="E231" i="9"/>
  <c r="B231" i="9" s="1"/>
  <c r="M230" i="9"/>
  <c r="L230" i="9"/>
  <c r="F230" i="9" s="1"/>
  <c r="B230" i="9" s="1"/>
  <c r="E230" i="9"/>
  <c r="M229" i="9"/>
  <c r="L229" i="9"/>
  <c r="F229" i="9" s="1"/>
  <c r="E229" i="9"/>
  <c r="M228" i="9"/>
  <c r="L228" i="9"/>
  <c r="F228" i="9"/>
  <c r="E228" i="9"/>
  <c r="B228" i="9" s="1"/>
  <c r="M227" i="9"/>
  <c r="L227" i="9"/>
  <c r="F227" i="9" s="1"/>
  <c r="E227" i="9"/>
  <c r="B227" i="9" s="1"/>
  <c r="M226" i="9"/>
  <c r="L226" i="9"/>
  <c r="F226" i="9" s="1"/>
  <c r="B226" i="9" s="1"/>
  <c r="E226" i="9"/>
  <c r="M225" i="9"/>
  <c r="L225" i="9"/>
  <c r="F225" i="9" s="1"/>
  <c r="E225" i="9"/>
  <c r="B225" i="9" s="1"/>
  <c r="M224" i="9"/>
  <c r="L224" i="9"/>
  <c r="F224" i="9"/>
  <c r="B224" i="9" s="1"/>
  <c r="E224" i="9"/>
  <c r="M223" i="9"/>
  <c r="L223" i="9"/>
  <c r="F223" i="9" s="1"/>
  <c r="E223" i="9"/>
  <c r="M222" i="9"/>
  <c r="F222" i="9" s="1"/>
  <c r="B222" i="9" s="1"/>
  <c r="L222" i="9"/>
  <c r="E222" i="9"/>
  <c r="M221" i="9"/>
  <c r="L221" i="9"/>
  <c r="F221" i="9" s="1"/>
  <c r="E221" i="9"/>
  <c r="M220" i="9"/>
  <c r="L220" i="9"/>
  <c r="F220" i="9"/>
  <c r="B220" i="9" s="1"/>
  <c r="E220" i="9"/>
  <c r="M219" i="9"/>
  <c r="L219" i="9"/>
  <c r="F219" i="9" s="1"/>
  <c r="E219" i="9"/>
  <c r="B219" i="9" s="1"/>
  <c r="M218" i="9"/>
  <c r="F218" i="9" s="1"/>
  <c r="B218" i="9" s="1"/>
  <c r="L218" i="9"/>
  <c r="E218" i="9"/>
  <c r="M217" i="9"/>
  <c r="L217" i="9"/>
  <c r="F217" i="9" s="1"/>
  <c r="E217" i="9"/>
  <c r="B217" i="9" s="1"/>
  <c r="M216" i="9"/>
  <c r="L216" i="9"/>
  <c r="F216" i="9" s="1"/>
  <c r="B216" i="9" s="1"/>
  <c r="E216" i="9"/>
  <c r="M215" i="9"/>
  <c r="L215" i="9"/>
  <c r="F215" i="9" s="1"/>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B143" i="9" s="1"/>
  <c r="G143" i="9"/>
  <c r="F143" i="9"/>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E70" i="9" s="1"/>
  <c r="B70" i="9" s="1"/>
  <c r="G70" i="9"/>
  <c r="F70" i="9"/>
  <c r="H69" i="9"/>
  <c r="G69" i="9"/>
  <c r="E69" i="9" s="1"/>
  <c r="B69" i="9" s="1"/>
  <c r="F69" i="9"/>
  <c r="H68" i="9"/>
  <c r="G68" i="9"/>
  <c r="F68" i="9"/>
  <c r="H67" i="9"/>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F57" i="9"/>
  <c r="H56" i="9"/>
  <c r="G56" i="9"/>
  <c r="E56" i="9" s="1"/>
  <c r="B56" i="9" s="1"/>
  <c r="F56" i="9"/>
  <c r="H55" i="9"/>
  <c r="E55" i="9" s="1"/>
  <c r="B55" i="9" s="1"/>
  <c r="G55" i="9"/>
  <c r="F55" i="9"/>
  <c r="H54" i="9"/>
  <c r="E54" i="9" s="1"/>
  <c r="B54" i="9" s="1"/>
  <c r="G54" i="9"/>
  <c r="F54" i="9"/>
  <c r="H53" i="9"/>
  <c r="G53" i="9"/>
  <c r="F53" i="9"/>
  <c r="E53" i="9"/>
  <c r="B53" i="9" s="1"/>
  <c r="H52" i="9"/>
  <c r="G52" i="9"/>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G26" i="9"/>
  <c r="F26" i="9"/>
  <c r="H25" i="9"/>
  <c r="E25" i="9" s="1"/>
  <c r="B25" i="9" s="1"/>
  <c r="G25" i="9"/>
  <c r="F25" i="9"/>
  <c r="H24" i="9"/>
  <c r="G24" i="9"/>
  <c r="E24" i="9" s="1"/>
  <c r="B24" i="9" s="1"/>
  <c r="F24" i="9"/>
  <c r="H23" i="9"/>
  <c r="G23" i="9"/>
  <c r="E23" i="9" s="1"/>
  <c r="B23" i="9" s="1"/>
  <c r="F23" i="9"/>
  <c r="H22" i="9"/>
  <c r="E22" i="9" s="1"/>
  <c r="B22" i="9" s="1"/>
  <c r="G22" i="9"/>
  <c r="F22" i="9"/>
  <c r="H21" i="9"/>
  <c r="E21" i="9" s="1"/>
  <c r="B21" i="9" s="1"/>
  <c r="G21" i="9"/>
  <c r="F21" i="9"/>
  <c r="F20" i="9"/>
  <c r="F4" i="9"/>
  <c r="O3" i="9"/>
  <c r="G273" i="9" s="1"/>
  <c r="E273" i="9" s="1"/>
  <c r="I3" i="9"/>
  <c r="H3" i="9"/>
  <c r="G3" i="9"/>
  <c r="D101" i="8"/>
  <c r="C1576" i="1" s="1"/>
  <c r="D95" i="8"/>
  <c r="D90" i="8"/>
  <c r="D85" i="8"/>
  <c r="D80" i="8"/>
  <c r="D75" i="8"/>
  <c r="D70" i="8"/>
  <c r="D65" i="8"/>
  <c r="D60" i="8"/>
  <c r="D55" i="8"/>
  <c r="D50" i="8"/>
  <c r="D44" i="8"/>
  <c r="D36" i="8"/>
  <c r="D26" i="8"/>
  <c r="D18" i="8"/>
  <c r="D8" i="8"/>
  <c r="D6" i="8" s="1"/>
  <c r="C1481" i="1" s="1"/>
  <c r="E44" i="7"/>
  <c r="I32" i="3" s="1"/>
  <c r="D44" i="7"/>
  <c r="E39" i="7"/>
  <c r="D39" i="7"/>
  <c r="D38" i="7" s="1"/>
  <c r="E38" i="7"/>
  <c r="I31" i="3" s="1"/>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E237" i="5" s="1"/>
  <c r="D246" i="5"/>
  <c r="F244" i="5"/>
  <c r="F243" i="5"/>
  <c r="E242" i="5"/>
  <c r="D242" i="5"/>
  <c r="F242" i="5" s="1"/>
  <c r="F241" i="5"/>
  <c r="F240" i="5"/>
  <c r="F239" i="5"/>
  <c r="E239" i="5"/>
  <c r="D239" i="5"/>
  <c r="E238"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8" i="5"/>
  <c r="D78" i="5"/>
  <c r="F77" i="5"/>
  <c r="F76" i="5"/>
  <c r="F75" i="5"/>
  <c r="F74" i="5"/>
  <c r="F73" i="5"/>
  <c r="F72" i="5"/>
  <c r="F71" i="5"/>
  <c r="E70" i="5"/>
  <c r="D70" i="5"/>
  <c r="E69" i="5"/>
  <c r="E68" i="5" s="1"/>
  <c r="I21" i="3"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F599" i="4" s="1"/>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E417" i="4"/>
  <c r="F417" i="4" s="1"/>
  <c r="D417" i="4"/>
  <c r="F416" i="4"/>
  <c r="E416" i="4"/>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D252" i="4" s="1"/>
  <c r="C248" i="1" s="1"/>
  <c r="H248" i="1"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C215" i="1"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5" i="4" s="1"/>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E50" i="4" s="1"/>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4" i="1"/>
  <c r="C1564" i="1"/>
  <c r="G1564" i="1" s="1"/>
  <c r="H1563" i="1"/>
  <c r="G1563" i="1"/>
  <c r="C1563" i="1"/>
  <c r="C1562" i="1"/>
  <c r="C1561"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C1536" i="1"/>
  <c r="G1536" i="1" s="1"/>
  <c r="H1535" i="1"/>
  <c r="G1535" i="1"/>
  <c r="C1535" i="1"/>
  <c r="C1534" i="1"/>
  <c r="C1533" i="1"/>
  <c r="H1532" i="1"/>
  <c r="C1532" i="1"/>
  <c r="G1532" i="1" s="1"/>
  <c r="H1531" i="1"/>
  <c r="G1531" i="1"/>
  <c r="C1531" i="1"/>
  <c r="C1530" i="1"/>
  <c r="C1529" i="1"/>
  <c r="H1528" i="1"/>
  <c r="C1528" i="1"/>
  <c r="G1528" i="1" s="1"/>
  <c r="H1527" i="1"/>
  <c r="G1527" i="1"/>
  <c r="C1527" i="1"/>
  <c r="C1526" i="1"/>
  <c r="C1525" i="1"/>
  <c r="H1523" i="1"/>
  <c r="G1523" i="1"/>
  <c r="C1523" i="1"/>
  <c r="C1522" i="1"/>
  <c r="C1521" i="1"/>
  <c r="H1520" i="1"/>
  <c r="C1520" i="1"/>
  <c r="G1520" i="1" s="1"/>
  <c r="H1516" i="1"/>
  <c r="C1516" i="1"/>
  <c r="G1516" i="1" s="1"/>
  <c r="C1515" i="1"/>
  <c r="G1515" i="1" s="1"/>
  <c r="C1514" i="1"/>
  <c r="C1513" i="1"/>
  <c r="H1512" i="1"/>
  <c r="C1512" i="1"/>
  <c r="G1512" i="1" s="1"/>
  <c r="C1510" i="1"/>
  <c r="C1509" i="1"/>
  <c r="H1508" i="1"/>
  <c r="C1508" i="1"/>
  <c r="G1508" i="1" s="1"/>
  <c r="C1507" i="1"/>
  <c r="H1507" i="1" s="1"/>
  <c r="C1506" i="1"/>
  <c r="C1505" i="1"/>
  <c r="C1504" i="1"/>
  <c r="G1504" i="1" s="1"/>
  <c r="C1503" i="1"/>
  <c r="G1503" i="1" s="1"/>
  <c r="C1502" i="1"/>
  <c r="C1501" i="1"/>
  <c r="H1500" i="1"/>
  <c r="C1500" i="1"/>
  <c r="G1500" i="1" s="1"/>
  <c r="C1498" i="1"/>
  <c r="H1498" i="1" s="1"/>
  <c r="C1497" i="1"/>
  <c r="H1496" i="1"/>
  <c r="C1496" i="1"/>
  <c r="G1496" i="1" s="1"/>
  <c r="H1495" i="1"/>
  <c r="G1495" i="1"/>
  <c r="C1495" i="1"/>
  <c r="C1494" i="1"/>
  <c r="G1493" i="1"/>
  <c r="C1493" i="1"/>
  <c r="H1493" i="1" s="1"/>
  <c r="C1492" i="1"/>
  <c r="C1491" i="1"/>
  <c r="G1491" i="1" s="1"/>
  <c r="H1490" i="1"/>
  <c r="C1490" i="1"/>
  <c r="G1490" i="1" s="1"/>
  <c r="C1489" i="1"/>
  <c r="H1488" i="1"/>
  <c r="C1488" i="1"/>
  <c r="G1488" i="1" s="1"/>
  <c r="C1487" i="1"/>
  <c r="H1487" i="1" s="1"/>
  <c r="C1486" i="1"/>
  <c r="C1485" i="1"/>
  <c r="H1485" i="1" s="1"/>
  <c r="C1484" i="1"/>
  <c r="H1482" i="1"/>
  <c r="G1482" i="1"/>
  <c r="C1482" i="1"/>
  <c r="C1480" i="1"/>
  <c r="D1479" i="1"/>
  <c r="C1479" i="1"/>
  <c r="H1478" i="1"/>
  <c r="D1478" i="1"/>
  <c r="C1478" i="1"/>
  <c r="D1477" i="1"/>
  <c r="C1477" i="1"/>
  <c r="H1476" i="1"/>
  <c r="D1476" i="1"/>
  <c r="C1476" i="1"/>
  <c r="D1475" i="1"/>
  <c r="C1475" i="1"/>
  <c r="D1474" i="1"/>
  <c r="H1474" i="1" s="1"/>
  <c r="C1474" i="1"/>
  <c r="D1473" i="1"/>
  <c r="C1473" i="1"/>
  <c r="D1472" i="1"/>
  <c r="H1472" i="1" s="1"/>
  <c r="C1472" i="1"/>
  <c r="D1471" i="1"/>
  <c r="C1471" i="1"/>
  <c r="D1470" i="1"/>
  <c r="C1470" i="1"/>
  <c r="G1470" i="1" s="1"/>
  <c r="H1469" i="1"/>
  <c r="D1469" i="1"/>
  <c r="C1469" i="1"/>
  <c r="G1469" i="1" s="1"/>
  <c r="J1468" i="1"/>
  <c r="G1468" i="1"/>
  <c r="I1468" i="1" s="1"/>
  <c r="D1468" i="1"/>
  <c r="H1468" i="1" s="1"/>
  <c r="C1468" i="1"/>
  <c r="H1467" i="1"/>
  <c r="D1467" i="1"/>
  <c r="C1467" i="1"/>
  <c r="J1466" i="1"/>
  <c r="G1466" i="1"/>
  <c r="I1466" i="1" s="1"/>
  <c r="D1466" i="1"/>
  <c r="H1466" i="1" s="1"/>
  <c r="C1466" i="1"/>
  <c r="H1465" i="1"/>
  <c r="D1465" i="1"/>
  <c r="C1465" i="1"/>
  <c r="J1464" i="1"/>
  <c r="G1464" i="1"/>
  <c r="I1464" i="1" s="1"/>
  <c r="D1464" i="1"/>
  <c r="H1464" i="1" s="1"/>
  <c r="C1464" i="1"/>
  <c r="H1463" i="1"/>
  <c r="D1463" i="1"/>
  <c r="C1463" i="1"/>
  <c r="J1462" i="1"/>
  <c r="G1462" i="1"/>
  <c r="I1462" i="1" s="1"/>
  <c r="D1462" i="1"/>
  <c r="H1462" i="1" s="1"/>
  <c r="C1462" i="1"/>
  <c r="D1461" i="1"/>
  <c r="C1461" i="1"/>
  <c r="H1460" i="1"/>
  <c r="D1460" i="1"/>
  <c r="C1460" i="1"/>
  <c r="D1459" i="1"/>
  <c r="C1459" i="1"/>
  <c r="H1458" i="1"/>
  <c r="D1458" i="1"/>
  <c r="C1458" i="1"/>
  <c r="D1457" i="1"/>
  <c r="C1457" i="1"/>
  <c r="H1456" i="1"/>
  <c r="D1456" i="1"/>
  <c r="C1456" i="1"/>
  <c r="D1455" i="1"/>
  <c r="C1455" i="1"/>
  <c r="D1454" i="1"/>
  <c r="H1454" i="1" s="1"/>
  <c r="C1454" i="1"/>
  <c r="G1453" i="1"/>
  <c r="D1453" i="1"/>
  <c r="H1453" i="1" s="1"/>
  <c r="C1453" i="1"/>
  <c r="D1452" i="1"/>
  <c r="C1452" i="1"/>
  <c r="J1451" i="1"/>
  <c r="G1451" i="1"/>
  <c r="I1451" i="1" s="1"/>
  <c r="D1451" i="1"/>
  <c r="H1451" i="1" s="1"/>
  <c r="C1451" i="1"/>
  <c r="D1450" i="1"/>
  <c r="C1450" i="1"/>
  <c r="J1449" i="1"/>
  <c r="G1449" i="1"/>
  <c r="I1449" i="1" s="1"/>
  <c r="D1449" i="1"/>
  <c r="H1449" i="1" s="1"/>
  <c r="C1449" i="1"/>
  <c r="D1448" i="1"/>
  <c r="C1448" i="1"/>
  <c r="J1447" i="1"/>
  <c r="G1447" i="1"/>
  <c r="I1447" i="1" s="1"/>
  <c r="D1447" i="1"/>
  <c r="H1447" i="1" s="1"/>
  <c r="C1447" i="1"/>
  <c r="D1446" i="1"/>
  <c r="C1446" i="1"/>
  <c r="J1445" i="1"/>
  <c r="D1445" i="1"/>
  <c r="C1445" i="1"/>
  <c r="H1444" i="1"/>
  <c r="G1444" i="1"/>
  <c r="I1444" i="1" s="1"/>
  <c r="D1444" i="1"/>
  <c r="C1444" i="1"/>
  <c r="J1444" i="1" s="1"/>
  <c r="J1443" i="1"/>
  <c r="D1443" i="1"/>
  <c r="C1443" i="1"/>
  <c r="H1442" i="1"/>
  <c r="G1442" i="1"/>
  <c r="I1442" i="1" s="1"/>
  <c r="D1442" i="1"/>
  <c r="C1442" i="1"/>
  <c r="J1442" i="1" s="1"/>
  <c r="J1441" i="1"/>
  <c r="D1441" i="1"/>
  <c r="C1441" i="1"/>
  <c r="H1440" i="1"/>
  <c r="G1440" i="1"/>
  <c r="I1440" i="1" s="1"/>
  <c r="D1440" i="1"/>
  <c r="C1440" i="1"/>
  <c r="J1440" i="1" s="1"/>
  <c r="J1439" i="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H1415" i="1" s="1"/>
  <c r="G1414" i="1"/>
  <c r="D1414" i="1"/>
  <c r="C1414" i="1"/>
  <c r="D1413" i="1"/>
  <c r="G1413" i="1" s="1"/>
  <c r="C1413" i="1"/>
  <c r="D1412" i="1"/>
  <c r="C1412" i="1"/>
  <c r="D1411" i="1"/>
  <c r="C1411" i="1"/>
  <c r="H1411" i="1" s="1"/>
  <c r="G1410" i="1"/>
  <c r="D1410" i="1"/>
  <c r="C1410" i="1"/>
  <c r="D1409" i="1"/>
  <c r="G1409" i="1" s="1"/>
  <c r="C1409" i="1"/>
  <c r="D1408" i="1"/>
  <c r="C1408" i="1"/>
  <c r="D1407" i="1"/>
  <c r="C1407" i="1"/>
  <c r="H1407" i="1" s="1"/>
  <c r="G1406" i="1"/>
  <c r="D1406" i="1"/>
  <c r="C1406" i="1"/>
  <c r="D1405" i="1"/>
  <c r="G1405" i="1" s="1"/>
  <c r="C1405" i="1"/>
  <c r="D1404" i="1"/>
  <c r="C1404" i="1"/>
  <c r="D1403" i="1"/>
  <c r="C1403" i="1"/>
  <c r="H1403" i="1" s="1"/>
  <c r="G1402" i="1"/>
  <c r="D1402" i="1"/>
  <c r="C1402" i="1"/>
  <c r="D1401" i="1"/>
  <c r="G1401" i="1" s="1"/>
  <c r="C1401" i="1"/>
  <c r="D1400" i="1"/>
  <c r="C1400" i="1"/>
  <c r="D1399" i="1"/>
  <c r="C1399" i="1"/>
  <c r="H1399" i="1" s="1"/>
  <c r="G1398" i="1"/>
  <c r="D1398" i="1"/>
  <c r="C1398" i="1"/>
  <c r="D1397" i="1"/>
  <c r="G1397" i="1" s="1"/>
  <c r="C1397" i="1"/>
  <c r="D1396" i="1"/>
  <c r="C1396" i="1"/>
  <c r="D1395" i="1"/>
  <c r="C1395" i="1"/>
  <c r="H1395" i="1" s="1"/>
  <c r="G1394" i="1"/>
  <c r="D1394" i="1"/>
  <c r="C1394" i="1"/>
  <c r="D1393" i="1"/>
  <c r="G1393" i="1" s="1"/>
  <c r="C1393" i="1"/>
  <c r="D1392" i="1"/>
  <c r="C1392" i="1"/>
  <c r="D1391" i="1"/>
  <c r="C1391" i="1"/>
  <c r="H1391" i="1" s="1"/>
  <c r="G1390" i="1"/>
  <c r="D1390" i="1"/>
  <c r="C1390" i="1"/>
  <c r="D1389" i="1"/>
  <c r="G1389" i="1" s="1"/>
  <c r="C1389" i="1"/>
  <c r="D1388" i="1"/>
  <c r="C1388" i="1"/>
  <c r="D1387" i="1"/>
  <c r="C1387" i="1"/>
  <c r="H1387" i="1" s="1"/>
  <c r="G1386" i="1"/>
  <c r="D1386" i="1"/>
  <c r="C1386" i="1"/>
  <c r="D1385" i="1"/>
  <c r="G1385" i="1" s="1"/>
  <c r="C1385" i="1"/>
  <c r="D1384" i="1"/>
  <c r="C1384" i="1"/>
  <c r="D1383" i="1"/>
  <c r="G1382" i="1"/>
  <c r="D1382" i="1"/>
  <c r="C1382" i="1"/>
  <c r="D1381" i="1"/>
  <c r="G1381" i="1" s="1"/>
  <c r="C1381" i="1"/>
  <c r="D1380" i="1"/>
  <c r="C1380" i="1"/>
  <c r="D1379" i="1"/>
  <c r="C1379" i="1"/>
  <c r="H1379" i="1" s="1"/>
  <c r="G1378" i="1"/>
  <c r="D1378" i="1"/>
  <c r="C1378" i="1"/>
  <c r="D1377" i="1"/>
  <c r="G1377" i="1" s="1"/>
  <c r="C1377" i="1"/>
  <c r="D1376" i="1"/>
  <c r="C1376" i="1"/>
  <c r="D1375" i="1"/>
  <c r="C1375" i="1"/>
  <c r="H1375" i="1" s="1"/>
  <c r="G1374" i="1"/>
  <c r="D1374" i="1"/>
  <c r="C1374" i="1"/>
  <c r="D1373" i="1"/>
  <c r="G1373" i="1" s="1"/>
  <c r="C1373" i="1"/>
  <c r="D1372" i="1"/>
  <c r="C1372" i="1"/>
  <c r="D1371" i="1"/>
  <c r="C1371" i="1"/>
  <c r="H1371" i="1" s="1"/>
  <c r="G1370" i="1"/>
  <c r="D1370" i="1"/>
  <c r="C1370" i="1"/>
  <c r="D1369" i="1"/>
  <c r="G1369" i="1" s="1"/>
  <c r="C1369" i="1"/>
  <c r="D1368" i="1"/>
  <c r="C1368" i="1"/>
  <c r="D1367" i="1"/>
  <c r="C1367" i="1"/>
  <c r="H1367" i="1" s="1"/>
  <c r="G1366" i="1"/>
  <c r="D1366" i="1"/>
  <c r="C1366" i="1"/>
  <c r="D1365" i="1"/>
  <c r="G1365" i="1" s="1"/>
  <c r="C1365" i="1"/>
  <c r="D1364" i="1"/>
  <c r="C1364" i="1"/>
  <c r="D1363" i="1"/>
  <c r="C1363" i="1"/>
  <c r="H1363" i="1" s="1"/>
  <c r="G1362" i="1"/>
  <c r="D1362" i="1"/>
  <c r="C1362" i="1"/>
  <c r="D1361" i="1"/>
  <c r="G1361" i="1" s="1"/>
  <c r="C1361" i="1"/>
  <c r="D1360" i="1"/>
  <c r="C1360" i="1"/>
  <c r="D1359" i="1"/>
  <c r="C1359" i="1"/>
  <c r="H1359" i="1" s="1"/>
  <c r="G1358" i="1"/>
  <c r="D1358" i="1"/>
  <c r="C1358" i="1"/>
  <c r="D1357" i="1"/>
  <c r="G1357" i="1" s="1"/>
  <c r="C1357" i="1"/>
  <c r="D1356" i="1"/>
  <c r="C1356" i="1"/>
  <c r="D1355" i="1"/>
  <c r="C1355" i="1"/>
  <c r="H1355" i="1" s="1"/>
  <c r="G1354" i="1"/>
  <c r="D1354" i="1"/>
  <c r="C1354" i="1"/>
  <c r="D1353" i="1"/>
  <c r="G1353" i="1" s="1"/>
  <c r="C1353" i="1"/>
  <c r="D1352" i="1"/>
  <c r="C1352" i="1"/>
  <c r="D1351" i="1"/>
  <c r="C1351" i="1"/>
  <c r="H1351" i="1" s="1"/>
  <c r="G1350" i="1"/>
  <c r="D1350" i="1"/>
  <c r="C1350" i="1"/>
  <c r="D1349" i="1"/>
  <c r="G1349" i="1" s="1"/>
  <c r="C1349" i="1"/>
  <c r="D1348" i="1"/>
  <c r="C1348" i="1"/>
  <c r="D1347" i="1"/>
  <c r="C1347" i="1"/>
  <c r="H1347" i="1" s="1"/>
  <c r="G1346" i="1"/>
  <c r="D1346" i="1"/>
  <c r="C1346" i="1"/>
  <c r="D1345" i="1"/>
  <c r="G1345" i="1" s="1"/>
  <c r="C1345" i="1"/>
  <c r="D1344" i="1"/>
  <c r="C1344" i="1"/>
  <c r="D1343" i="1"/>
  <c r="C1343" i="1"/>
  <c r="H1343" i="1" s="1"/>
  <c r="G1342" i="1"/>
  <c r="D1342" i="1"/>
  <c r="C1342" i="1"/>
  <c r="D1341" i="1"/>
  <c r="G1341" i="1" s="1"/>
  <c r="C1341" i="1"/>
  <c r="D1340" i="1"/>
  <c r="C1340" i="1"/>
  <c r="D1339" i="1"/>
  <c r="C1339" i="1"/>
  <c r="H1339" i="1" s="1"/>
  <c r="G1338" i="1"/>
  <c r="D1338" i="1"/>
  <c r="C1338" i="1"/>
  <c r="D1337" i="1"/>
  <c r="G1337" i="1" s="1"/>
  <c r="C1337" i="1"/>
  <c r="D1336" i="1"/>
  <c r="C1336" i="1"/>
  <c r="D1335" i="1"/>
  <c r="C1335" i="1"/>
  <c r="H1335" i="1" s="1"/>
  <c r="G1334" i="1"/>
  <c r="D1334" i="1"/>
  <c r="C1334" i="1"/>
  <c r="D1333" i="1"/>
  <c r="G1333" i="1" s="1"/>
  <c r="C1333" i="1"/>
  <c r="D1332" i="1"/>
  <c r="C1332" i="1"/>
  <c r="D1331" i="1"/>
  <c r="C1331" i="1"/>
  <c r="H1331" i="1" s="1"/>
  <c r="G1330" i="1"/>
  <c r="D1330" i="1"/>
  <c r="C1330" i="1"/>
  <c r="D1329" i="1"/>
  <c r="D1328" i="1"/>
  <c r="C1328" i="1"/>
  <c r="D1327" i="1"/>
  <c r="C1327" i="1"/>
  <c r="H1327" i="1" s="1"/>
  <c r="G1326" i="1"/>
  <c r="D1326" i="1"/>
  <c r="C1326" i="1"/>
  <c r="D1325" i="1"/>
  <c r="G1325" i="1" s="1"/>
  <c r="C1325" i="1"/>
  <c r="D1324" i="1"/>
  <c r="C1324" i="1"/>
  <c r="D1323" i="1"/>
  <c r="C1323" i="1"/>
  <c r="H1323" i="1" s="1"/>
  <c r="G1322" i="1"/>
  <c r="D1322" i="1"/>
  <c r="C1322" i="1"/>
  <c r="D1321" i="1"/>
  <c r="G1321" i="1" s="1"/>
  <c r="C1321" i="1"/>
  <c r="D1320" i="1"/>
  <c r="C1320" i="1"/>
  <c r="D1319" i="1"/>
  <c r="C1319" i="1"/>
  <c r="H1319" i="1" s="1"/>
  <c r="G1318" i="1"/>
  <c r="D1318" i="1"/>
  <c r="C1318" i="1"/>
  <c r="D1317" i="1"/>
  <c r="G1317" i="1" s="1"/>
  <c r="C1317" i="1"/>
  <c r="D1316" i="1"/>
  <c r="C1316" i="1"/>
  <c r="D1315" i="1"/>
  <c r="C1315" i="1"/>
  <c r="H1315" i="1" s="1"/>
  <c r="G1314" i="1"/>
  <c r="D1314" i="1"/>
  <c r="C1314" i="1"/>
  <c r="D1313" i="1"/>
  <c r="G1313" i="1" s="1"/>
  <c r="C1313" i="1"/>
  <c r="D1312" i="1"/>
  <c r="C1312" i="1"/>
  <c r="D1311" i="1"/>
  <c r="C1311" i="1"/>
  <c r="H1311" i="1" s="1"/>
  <c r="G1310" i="1"/>
  <c r="D1310" i="1"/>
  <c r="C1310" i="1"/>
  <c r="D1309" i="1"/>
  <c r="G1309" i="1" s="1"/>
  <c r="C1309" i="1"/>
  <c r="D1308" i="1"/>
  <c r="C1308" i="1"/>
  <c r="D1307" i="1"/>
  <c r="C1307" i="1"/>
  <c r="H1307" i="1" s="1"/>
  <c r="G1306" i="1"/>
  <c r="D1306" i="1"/>
  <c r="C1306" i="1"/>
  <c r="D1305" i="1"/>
  <c r="G1305" i="1" s="1"/>
  <c r="C1305" i="1"/>
  <c r="D1304" i="1"/>
  <c r="C1304" i="1"/>
  <c r="D1303" i="1"/>
  <c r="C1303" i="1"/>
  <c r="H1303" i="1" s="1"/>
  <c r="G1302" i="1"/>
  <c r="D1302" i="1"/>
  <c r="C1302" i="1"/>
  <c r="D1301" i="1"/>
  <c r="G1301" i="1" s="1"/>
  <c r="C1301" i="1"/>
  <c r="D1300" i="1"/>
  <c r="C1300" i="1"/>
  <c r="D1299" i="1"/>
  <c r="C1299" i="1"/>
  <c r="G1298" i="1"/>
  <c r="D1298" i="1"/>
  <c r="C1298" i="1"/>
  <c r="D1297" i="1"/>
  <c r="G1297" i="1" s="1"/>
  <c r="C1297" i="1"/>
  <c r="D1296" i="1"/>
  <c r="C1296" i="1"/>
  <c r="D1295" i="1"/>
  <c r="C1295" i="1"/>
  <c r="H1295" i="1" s="1"/>
  <c r="G1294" i="1"/>
  <c r="D1294" i="1"/>
  <c r="C1294" i="1"/>
  <c r="D1293" i="1"/>
  <c r="G1293" i="1" s="1"/>
  <c r="C1293" i="1"/>
  <c r="D1292" i="1"/>
  <c r="C1292" i="1"/>
  <c r="D1291" i="1"/>
  <c r="C1291" i="1"/>
  <c r="H1291" i="1" s="1"/>
  <c r="G1290" i="1"/>
  <c r="D1290" i="1"/>
  <c r="C1290" i="1"/>
  <c r="D1289" i="1"/>
  <c r="G1289" i="1" s="1"/>
  <c r="C1289" i="1"/>
  <c r="D1288" i="1"/>
  <c r="C1288" i="1"/>
  <c r="D1287" i="1"/>
  <c r="C1287" i="1"/>
  <c r="H1287" i="1" s="1"/>
  <c r="G1286" i="1"/>
  <c r="D1286" i="1"/>
  <c r="C1286" i="1"/>
  <c r="D1285" i="1"/>
  <c r="G1285" i="1" s="1"/>
  <c r="C1285" i="1"/>
  <c r="D1284" i="1"/>
  <c r="C1284" i="1"/>
  <c r="D1283" i="1"/>
  <c r="C1283" i="1"/>
  <c r="H1283" i="1" s="1"/>
  <c r="G1282" i="1"/>
  <c r="D1282" i="1"/>
  <c r="C1282" i="1"/>
  <c r="D1281" i="1"/>
  <c r="G1281" i="1" s="1"/>
  <c r="C1281" i="1"/>
  <c r="D1280" i="1"/>
  <c r="C1280" i="1"/>
  <c r="D1279" i="1"/>
  <c r="C1279" i="1"/>
  <c r="H1279" i="1" s="1"/>
  <c r="G1278" i="1"/>
  <c r="D1278" i="1"/>
  <c r="C1278" i="1"/>
  <c r="D1277" i="1"/>
  <c r="G1277" i="1" s="1"/>
  <c r="C1277" i="1"/>
  <c r="D1276" i="1"/>
  <c r="C1276" i="1"/>
  <c r="D1275" i="1"/>
  <c r="C1275" i="1"/>
  <c r="H1275" i="1" s="1"/>
  <c r="G1274" i="1"/>
  <c r="D1274" i="1"/>
  <c r="C1274" i="1"/>
  <c r="D1273" i="1"/>
  <c r="G1273" i="1" s="1"/>
  <c r="C1273" i="1"/>
  <c r="D1272" i="1"/>
  <c r="C1272" i="1"/>
  <c r="D1271" i="1"/>
  <c r="C1271" i="1"/>
  <c r="H1271" i="1" s="1"/>
  <c r="G1270" i="1"/>
  <c r="D1270" i="1"/>
  <c r="C1270" i="1"/>
  <c r="D1269" i="1"/>
  <c r="G1269" i="1" s="1"/>
  <c r="C1269" i="1"/>
  <c r="D1268" i="1"/>
  <c r="C1268" i="1"/>
  <c r="D1267" i="1"/>
  <c r="C1267" i="1"/>
  <c r="G1266" i="1"/>
  <c r="D1266" i="1"/>
  <c r="C1266" i="1"/>
  <c r="G1265" i="1"/>
  <c r="D1265" i="1"/>
  <c r="C1265" i="1"/>
  <c r="D1264" i="1"/>
  <c r="C1264" i="1"/>
  <c r="D1263" i="1"/>
  <c r="C1263" i="1"/>
  <c r="G1262" i="1"/>
  <c r="D1262" i="1"/>
  <c r="C1262" i="1"/>
  <c r="D1261" i="1"/>
  <c r="G1261" i="1" s="1"/>
  <c r="C1261" i="1"/>
  <c r="D1260" i="1"/>
  <c r="C1260" i="1"/>
  <c r="D1259" i="1"/>
  <c r="C1259" i="1"/>
  <c r="G1258" i="1"/>
  <c r="D1258" i="1"/>
  <c r="C1258" i="1"/>
  <c r="G1257" i="1"/>
  <c r="D1257" i="1"/>
  <c r="C1257" i="1"/>
  <c r="D1256" i="1"/>
  <c r="C1256" i="1"/>
  <c r="D1255" i="1"/>
  <c r="C1255" i="1"/>
  <c r="G1254" i="1"/>
  <c r="D1254" i="1"/>
  <c r="C1254" i="1"/>
  <c r="D1253" i="1"/>
  <c r="G1253" i="1" s="1"/>
  <c r="C1253" i="1"/>
  <c r="D1252" i="1"/>
  <c r="C1252" i="1"/>
  <c r="D1251" i="1"/>
  <c r="C1251" i="1"/>
  <c r="G1250" i="1"/>
  <c r="D1250" i="1"/>
  <c r="C1250" i="1"/>
  <c r="G1249" i="1"/>
  <c r="D1249" i="1"/>
  <c r="C1249" i="1"/>
  <c r="D1248" i="1"/>
  <c r="C1248" i="1"/>
  <c r="D1247" i="1"/>
  <c r="C1247" i="1"/>
  <c r="G1246" i="1"/>
  <c r="D1246" i="1"/>
  <c r="C1246" i="1"/>
  <c r="D1245" i="1"/>
  <c r="G1245" i="1" s="1"/>
  <c r="C1245" i="1"/>
  <c r="D1244" i="1"/>
  <c r="C1244" i="1"/>
  <c r="D1243" i="1"/>
  <c r="C1243" i="1"/>
  <c r="G1242" i="1"/>
  <c r="D1242" i="1"/>
  <c r="C1242" i="1"/>
  <c r="G1241" i="1"/>
  <c r="D1241" i="1"/>
  <c r="C1241" i="1"/>
  <c r="D1240" i="1"/>
  <c r="C1240" i="1"/>
  <c r="D1239" i="1"/>
  <c r="C1239" i="1"/>
  <c r="G1238" i="1"/>
  <c r="D1238" i="1"/>
  <c r="C1238" i="1"/>
  <c r="D1237" i="1"/>
  <c r="G1237" i="1" s="1"/>
  <c r="C1237" i="1"/>
  <c r="D1236" i="1"/>
  <c r="C1236" i="1"/>
  <c r="D1235" i="1"/>
  <c r="C1235" i="1"/>
  <c r="G1234" i="1"/>
  <c r="D1234" i="1"/>
  <c r="C1234" i="1"/>
  <c r="G1233" i="1"/>
  <c r="D1233" i="1"/>
  <c r="C1233" i="1"/>
  <c r="D1232" i="1"/>
  <c r="C1232" i="1"/>
  <c r="D1231" i="1"/>
  <c r="C1231" i="1"/>
  <c r="G1230" i="1"/>
  <c r="D1230" i="1"/>
  <c r="C1230" i="1"/>
  <c r="D1229" i="1"/>
  <c r="G1229" i="1" s="1"/>
  <c r="C1229" i="1"/>
  <c r="D1228" i="1"/>
  <c r="C1228" i="1"/>
  <c r="D1227" i="1"/>
  <c r="C1227" i="1"/>
  <c r="G1226" i="1"/>
  <c r="D1226" i="1"/>
  <c r="C1226" i="1"/>
  <c r="G1225" i="1"/>
  <c r="D1225" i="1"/>
  <c r="C1225" i="1"/>
  <c r="D1224" i="1"/>
  <c r="C1224" i="1"/>
  <c r="D1223" i="1"/>
  <c r="C1223" i="1"/>
  <c r="D1222" i="1"/>
  <c r="D1221" i="1"/>
  <c r="G1221" i="1" s="1"/>
  <c r="C1221" i="1"/>
  <c r="D1220" i="1"/>
  <c r="C1220" i="1"/>
  <c r="D1219" i="1"/>
  <c r="C1219" i="1"/>
  <c r="G1218" i="1"/>
  <c r="D1218" i="1"/>
  <c r="C1218" i="1"/>
  <c r="D1217" i="1"/>
  <c r="G1217" i="1" s="1"/>
  <c r="C1217" i="1"/>
  <c r="D1216" i="1"/>
  <c r="C1216" i="1"/>
  <c r="D1215" i="1"/>
  <c r="C1215" i="1"/>
  <c r="D1213" i="1"/>
  <c r="G1213" i="1" s="1"/>
  <c r="C1213" i="1"/>
  <c r="D1212" i="1"/>
  <c r="C1212" i="1"/>
  <c r="D1211" i="1"/>
  <c r="C1211" i="1"/>
  <c r="G1210" i="1"/>
  <c r="D1210" i="1"/>
  <c r="C1210" i="1"/>
  <c r="D1209" i="1"/>
  <c r="G1209" i="1" s="1"/>
  <c r="C1209" i="1"/>
  <c r="D1208" i="1"/>
  <c r="C1208" i="1"/>
  <c r="D1207" i="1"/>
  <c r="C1207" i="1"/>
  <c r="G1206" i="1"/>
  <c r="D1206" i="1"/>
  <c r="C1206" i="1"/>
  <c r="D1205" i="1"/>
  <c r="G1205" i="1" s="1"/>
  <c r="C1205" i="1"/>
  <c r="D1204" i="1"/>
  <c r="C1204" i="1"/>
  <c r="D1203" i="1"/>
  <c r="C1203" i="1"/>
  <c r="G1202" i="1"/>
  <c r="D1202" i="1"/>
  <c r="C1202" i="1"/>
  <c r="D1201" i="1"/>
  <c r="G1201" i="1" s="1"/>
  <c r="C1201" i="1"/>
  <c r="D1200" i="1"/>
  <c r="C1200" i="1"/>
  <c r="D1199" i="1"/>
  <c r="C1199" i="1"/>
  <c r="G1198" i="1"/>
  <c r="D1198" i="1"/>
  <c r="C1198" i="1"/>
  <c r="D1197" i="1"/>
  <c r="G1197" i="1" s="1"/>
  <c r="C1197" i="1"/>
  <c r="D1196" i="1"/>
  <c r="C1196" i="1"/>
  <c r="D1195" i="1"/>
  <c r="C1195" i="1"/>
  <c r="G1194" i="1"/>
  <c r="D1194" i="1"/>
  <c r="C1194" i="1"/>
  <c r="D1193" i="1"/>
  <c r="G1193" i="1" s="1"/>
  <c r="C1193" i="1"/>
  <c r="D1192" i="1"/>
  <c r="C1192" i="1"/>
  <c r="D1191" i="1"/>
  <c r="C1191" i="1"/>
  <c r="G1190" i="1"/>
  <c r="D1190" i="1"/>
  <c r="C1190" i="1"/>
  <c r="D1189" i="1"/>
  <c r="G1189" i="1" s="1"/>
  <c r="C1189" i="1"/>
  <c r="D1188" i="1"/>
  <c r="C1188" i="1"/>
  <c r="D1187" i="1"/>
  <c r="C1187" i="1"/>
  <c r="G1186" i="1"/>
  <c r="D1186" i="1"/>
  <c r="C1186" i="1"/>
  <c r="D1185" i="1"/>
  <c r="G1185" i="1" s="1"/>
  <c r="C1185" i="1"/>
  <c r="D1184" i="1"/>
  <c r="C1184" i="1"/>
  <c r="D1183" i="1"/>
  <c r="G1182" i="1"/>
  <c r="D1182" i="1"/>
  <c r="C1182" i="1"/>
  <c r="D1181" i="1"/>
  <c r="G1181" i="1" s="1"/>
  <c r="C1181" i="1"/>
  <c r="D1180" i="1"/>
  <c r="C1180" i="1"/>
  <c r="D1179" i="1"/>
  <c r="C1179" i="1"/>
  <c r="G1178" i="1"/>
  <c r="D1178" i="1"/>
  <c r="C1178" i="1"/>
  <c r="D1177" i="1"/>
  <c r="G1177" i="1" s="1"/>
  <c r="C1177" i="1"/>
  <c r="D1176" i="1"/>
  <c r="C1176" i="1"/>
  <c r="D1175" i="1"/>
  <c r="C1175" i="1"/>
  <c r="G1174" i="1"/>
  <c r="D1174" i="1"/>
  <c r="C1174" i="1"/>
  <c r="D1173" i="1"/>
  <c r="G1173" i="1" s="1"/>
  <c r="C1173" i="1"/>
  <c r="D1172" i="1"/>
  <c r="C1172" i="1"/>
  <c r="D1171" i="1"/>
  <c r="C1171" i="1"/>
  <c r="G1170" i="1"/>
  <c r="D1170" i="1"/>
  <c r="C1170" i="1"/>
  <c r="D1169" i="1"/>
  <c r="G1169" i="1" s="1"/>
  <c r="C1169" i="1"/>
  <c r="D1168" i="1"/>
  <c r="C1168" i="1"/>
  <c r="D1167" i="1"/>
  <c r="C1167" i="1"/>
  <c r="G1166" i="1"/>
  <c r="D1166" i="1"/>
  <c r="C1166" i="1"/>
  <c r="D1165" i="1"/>
  <c r="G1165" i="1" s="1"/>
  <c r="C1165" i="1"/>
  <c r="D1164" i="1"/>
  <c r="C1164" i="1"/>
  <c r="D1163" i="1"/>
  <c r="C1163" i="1"/>
  <c r="D1162" i="1"/>
  <c r="C1162" i="1"/>
  <c r="D1161" i="1"/>
  <c r="C1161" i="1"/>
  <c r="D1160" i="1"/>
  <c r="C1160" i="1"/>
  <c r="D1159" i="1"/>
  <c r="C1159" i="1"/>
  <c r="D1158" i="1"/>
  <c r="C1158" i="1"/>
  <c r="H1157" i="1"/>
  <c r="D1157" i="1"/>
  <c r="C1157" i="1"/>
  <c r="G1157" i="1" s="1"/>
  <c r="D1156" i="1"/>
  <c r="H1156" i="1" s="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H830" i="1" s="1"/>
  <c r="G829" i="1"/>
  <c r="D829" i="1"/>
  <c r="C829" i="1"/>
  <c r="D828" i="1"/>
  <c r="G828" i="1" s="1"/>
  <c r="C828" i="1"/>
  <c r="D827" i="1"/>
  <c r="C827" i="1"/>
  <c r="H827" i="1" s="1"/>
  <c r="D826" i="1"/>
  <c r="C826" i="1"/>
  <c r="H826" i="1" s="1"/>
  <c r="G825" i="1"/>
  <c r="D825" i="1"/>
  <c r="C825" i="1"/>
  <c r="D824" i="1"/>
  <c r="G824" i="1" s="1"/>
  <c r="C824" i="1"/>
  <c r="D823" i="1"/>
  <c r="C823" i="1"/>
  <c r="H823" i="1" s="1"/>
  <c r="D822" i="1"/>
  <c r="C822" i="1"/>
  <c r="H822" i="1" s="1"/>
  <c r="D821" i="1"/>
  <c r="G821" i="1" s="1"/>
  <c r="C821" i="1"/>
  <c r="D820" i="1"/>
  <c r="G820" i="1" s="1"/>
  <c r="C820" i="1"/>
  <c r="D819" i="1"/>
  <c r="C819" i="1"/>
  <c r="H819" i="1" s="1"/>
  <c r="D818" i="1"/>
  <c r="C818" i="1"/>
  <c r="H818" i="1" s="1"/>
  <c r="G817" i="1"/>
  <c r="D817" i="1"/>
  <c r="C817" i="1"/>
  <c r="D816" i="1"/>
  <c r="G816" i="1" s="1"/>
  <c r="C816" i="1"/>
  <c r="D815" i="1"/>
  <c r="C815" i="1"/>
  <c r="H815" i="1" s="1"/>
  <c r="D814" i="1"/>
  <c r="C814" i="1"/>
  <c r="H814" i="1" s="1"/>
  <c r="G813" i="1"/>
  <c r="D813" i="1"/>
  <c r="C813" i="1"/>
  <c r="D812" i="1"/>
  <c r="G812" i="1" s="1"/>
  <c r="C812" i="1"/>
  <c r="D811" i="1"/>
  <c r="C811" i="1"/>
  <c r="H811" i="1" s="1"/>
  <c r="D810" i="1"/>
  <c r="C810" i="1"/>
  <c r="H810" i="1" s="1"/>
  <c r="D809" i="1"/>
  <c r="G809" i="1" s="1"/>
  <c r="C809" i="1"/>
  <c r="D808" i="1"/>
  <c r="G808" i="1" s="1"/>
  <c r="C808" i="1"/>
  <c r="D807" i="1"/>
  <c r="C807" i="1"/>
  <c r="H807" i="1" s="1"/>
  <c r="D806" i="1"/>
  <c r="C806" i="1"/>
  <c r="H806" i="1" s="1"/>
  <c r="G805" i="1"/>
  <c r="D805" i="1"/>
  <c r="C805" i="1"/>
  <c r="D804" i="1"/>
  <c r="G804" i="1" s="1"/>
  <c r="C804" i="1"/>
  <c r="D803" i="1"/>
  <c r="C803" i="1"/>
  <c r="H803" i="1" s="1"/>
  <c r="D802" i="1"/>
  <c r="C802" i="1"/>
  <c r="H802" i="1" s="1"/>
  <c r="G801" i="1"/>
  <c r="D801" i="1"/>
  <c r="C801" i="1"/>
  <c r="D800" i="1"/>
  <c r="G800" i="1" s="1"/>
  <c r="C800" i="1"/>
  <c r="D799" i="1"/>
  <c r="C799" i="1"/>
  <c r="H799" i="1" s="1"/>
  <c r="D798" i="1"/>
  <c r="C798" i="1"/>
  <c r="H798" i="1" s="1"/>
  <c r="G797" i="1"/>
  <c r="D797" i="1"/>
  <c r="C797" i="1"/>
  <c r="D796" i="1"/>
  <c r="G796" i="1" s="1"/>
  <c r="C796" i="1"/>
  <c r="D795" i="1"/>
  <c r="C795" i="1"/>
  <c r="H795" i="1" s="1"/>
  <c r="D794" i="1"/>
  <c r="C794" i="1"/>
  <c r="H794" i="1" s="1"/>
  <c r="G793" i="1"/>
  <c r="D793" i="1"/>
  <c r="C793" i="1"/>
  <c r="D792" i="1"/>
  <c r="G792" i="1" s="1"/>
  <c r="C792" i="1"/>
  <c r="D791" i="1"/>
  <c r="C791" i="1"/>
  <c r="H791" i="1" s="1"/>
  <c r="D790" i="1"/>
  <c r="C790" i="1"/>
  <c r="H790" i="1" s="1"/>
  <c r="G789" i="1"/>
  <c r="D789" i="1"/>
  <c r="C789" i="1"/>
  <c r="D788" i="1"/>
  <c r="G788" i="1" s="1"/>
  <c r="C788" i="1"/>
  <c r="D787" i="1"/>
  <c r="C787" i="1"/>
  <c r="H787" i="1" s="1"/>
  <c r="D786" i="1"/>
  <c r="C786" i="1"/>
  <c r="H786" i="1" s="1"/>
  <c r="G785" i="1"/>
  <c r="D785" i="1"/>
  <c r="C785" i="1"/>
  <c r="D784" i="1"/>
  <c r="G784" i="1" s="1"/>
  <c r="C784" i="1"/>
  <c r="D783" i="1"/>
  <c r="C783" i="1"/>
  <c r="H783" i="1" s="1"/>
  <c r="D782" i="1"/>
  <c r="C782" i="1"/>
  <c r="H782" i="1" s="1"/>
  <c r="G781" i="1"/>
  <c r="D781" i="1"/>
  <c r="C781" i="1"/>
  <c r="D780" i="1"/>
  <c r="G780" i="1" s="1"/>
  <c r="C780" i="1"/>
  <c r="D779" i="1"/>
  <c r="C779" i="1"/>
  <c r="H779" i="1" s="1"/>
  <c r="D778" i="1"/>
  <c r="C778" i="1"/>
  <c r="H778" i="1" s="1"/>
  <c r="G777" i="1"/>
  <c r="D777" i="1"/>
  <c r="C777" i="1"/>
  <c r="D776" i="1"/>
  <c r="G776" i="1" s="1"/>
  <c r="C776" i="1"/>
  <c r="D775" i="1"/>
  <c r="C775" i="1"/>
  <c r="H775" i="1" s="1"/>
  <c r="D774" i="1"/>
  <c r="C774" i="1"/>
  <c r="H774" i="1" s="1"/>
  <c r="G773" i="1"/>
  <c r="D773" i="1"/>
  <c r="C773" i="1"/>
  <c r="D772" i="1"/>
  <c r="G772" i="1" s="1"/>
  <c r="C772" i="1"/>
  <c r="D771" i="1"/>
  <c r="C771" i="1"/>
  <c r="H771" i="1" s="1"/>
  <c r="D770" i="1"/>
  <c r="C770" i="1"/>
  <c r="H770" i="1" s="1"/>
  <c r="G769" i="1"/>
  <c r="D769" i="1"/>
  <c r="C769" i="1"/>
  <c r="D768" i="1"/>
  <c r="G768" i="1" s="1"/>
  <c r="C768" i="1"/>
  <c r="D767" i="1"/>
  <c r="C767" i="1"/>
  <c r="H767" i="1" s="1"/>
  <c r="D766" i="1"/>
  <c r="C766" i="1"/>
  <c r="H766" i="1" s="1"/>
  <c r="G765" i="1"/>
  <c r="D765" i="1"/>
  <c r="C765" i="1"/>
  <c r="D764" i="1"/>
  <c r="G764" i="1" s="1"/>
  <c r="C764" i="1"/>
  <c r="D763" i="1"/>
  <c r="C763" i="1"/>
  <c r="H763" i="1" s="1"/>
  <c r="D762" i="1"/>
  <c r="C762" i="1"/>
  <c r="H762" i="1" s="1"/>
  <c r="G761" i="1"/>
  <c r="D761" i="1"/>
  <c r="C761" i="1"/>
  <c r="D760" i="1"/>
  <c r="G760" i="1" s="1"/>
  <c r="C760" i="1"/>
  <c r="D759" i="1"/>
  <c r="C759" i="1"/>
  <c r="H759" i="1" s="1"/>
  <c r="D758" i="1"/>
  <c r="C758" i="1"/>
  <c r="H758" i="1" s="1"/>
  <c r="G757" i="1"/>
  <c r="D757" i="1"/>
  <c r="C757" i="1"/>
  <c r="D756" i="1"/>
  <c r="G756" i="1" s="1"/>
  <c r="C756" i="1"/>
  <c r="D755" i="1"/>
  <c r="C755" i="1"/>
  <c r="H755" i="1" s="1"/>
  <c r="D754" i="1"/>
  <c r="C754" i="1"/>
  <c r="H754" i="1" s="1"/>
  <c r="D753" i="1"/>
  <c r="G753" i="1" s="1"/>
  <c r="C753" i="1"/>
  <c r="D752" i="1"/>
  <c r="C752" i="1"/>
  <c r="D751" i="1"/>
  <c r="C751" i="1"/>
  <c r="H751" i="1" s="1"/>
  <c r="D750" i="1"/>
  <c r="C750" i="1"/>
  <c r="H750" i="1" s="1"/>
  <c r="G749" i="1"/>
  <c r="D749" i="1"/>
  <c r="C749" i="1"/>
  <c r="D748" i="1"/>
  <c r="G748" i="1" s="1"/>
  <c r="C748" i="1"/>
  <c r="D747" i="1"/>
  <c r="C747" i="1"/>
  <c r="H747" i="1" s="1"/>
  <c r="D746" i="1"/>
  <c r="C746" i="1"/>
  <c r="H746" i="1" s="1"/>
  <c r="G745" i="1"/>
  <c r="D745" i="1"/>
  <c r="C745" i="1"/>
  <c r="D744" i="1"/>
  <c r="G744" i="1" s="1"/>
  <c r="C744" i="1"/>
  <c r="D743" i="1"/>
  <c r="C743" i="1"/>
  <c r="H743" i="1" s="1"/>
  <c r="D742" i="1"/>
  <c r="C742" i="1"/>
  <c r="H742" i="1" s="1"/>
  <c r="G741" i="1"/>
  <c r="D741" i="1"/>
  <c r="C741" i="1"/>
  <c r="D740" i="1"/>
  <c r="G740" i="1" s="1"/>
  <c r="C740" i="1"/>
  <c r="D739" i="1"/>
  <c r="C739" i="1"/>
  <c r="H739" i="1" s="1"/>
  <c r="D738" i="1"/>
  <c r="C738" i="1"/>
  <c r="H738" i="1" s="1"/>
  <c r="G737" i="1"/>
  <c r="D737" i="1"/>
  <c r="C737" i="1"/>
  <c r="D736" i="1"/>
  <c r="G736" i="1" s="1"/>
  <c r="C736" i="1"/>
  <c r="D735" i="1"/>
  <c r="C735" i="1"/>
  <c r="H735" i="1" s="1"/>
  <c r="D734" i="1"/>
  <c r="C734" i="1"/>
  <c r="H734" i="1" s="1"/>
  <c r="G733" i="1"/>
  <c r="D733" i="1"/>
  <c r="C733" i="1"/>
  <c r="D732" i="1"/>
  <c r="G732" i="1" s="1"/>
  <c r="C732" i="1"/>
  <c r="D731" i="1"/>
  <c r="C731" i="1"/>
  <c r="H731" i="1" s="1"/>
  <c r="D730" i="1"/>
  <c r="C730" i="1"/>
  <c r="H730" i="1" s="1"/>
  <c r="G729" i="1"/>
  <c r="D729" i="1"/>
  <c r="C729" i="1"/>
  <c r="D728" i="1"/>
  <c r="G728" i="1" s="1"/>
  <c r="C728" i="1"/>
  <c r="D727" i="1"/>
  <c r="C727" i="1"/>
  <c r="H727" i="1" s="1"/>
  <c r="D726" i="1"/>
  <c r="C726" i="1"/>
  <c r="H726" i="1" s="1"/>
  <c r="G725" i="1"/>
  <c r="D725" i="1"/>
  <c r="C725" i="1"/>
  <c r="D724" i="1"/>
  <c r="G724" i="1" s="1"/>
  <c r="C724" i="1"/>
  <c r="D723" i="1"/>
  <c r="C723" i="1"/>
  <c r="H723" i="1" s="1"/>
  <c r="D722" i="1"/>
  <c r="C722" i="1"/>
  <c r="H722" i="1" s="1"/>
  <c r="G721" i="1"/>
  <c r="D721" i="1"/>
  <c r="C721" i="1"/>
  <c r="D720" i="1"/>
  <c r="G720" i="1" s="1"/>
  <c r="C720" i="1"/>
  <c r="D719" i="1"/>
  <c r="C719" i="1"/>
  <c r="H719" i="1" s="1"/>
  <c r="D718" i="1"/>
  <c r="C718" i="1"/>
  <c r="G717" i="1"/>
  <c r="D717" i="1"/>
  <c r="C717" i="1"/>
  <c r="D716" i="1"/>
  <c r="G716" i="1" s="1"/>
  <c r="C716" i="1"/>
  <c r="D715" i="1"/>
  <c r="C715" i="1"/>
  <c r="H715" i="1" s="1"/>
  <c r="D714" i="1"/>
  <c r="C714" i="1"/>
  <c r="H714" i="1" s="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G647" i="1"/>
  <c r="D647" i="1"/>
  <c r="C647" i="1"/>
  <c r="D646" i="1"/>
  <c r="H646" i="1" s="1"/>
  <c r="C646" i="1"/>
  <c r="D645" i="1"/>
  <c r="H645" i="1" s="1"/>
  <c r="C645" i="1"/>
  <c r="H644" i="1"/>
  <c r="G644" i="1"/>
  <c r="D644" i="1"/>
  <c r="C644" i="1"/>
  <c r="D643" i="1"/>
  <c r="H643" i="1" s="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G612" i="1"/>
  <c r="D612" i="1"/>
  <c r="H612" i="1" s="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C412" i="1"/>
  <c r="D411" i="1"/>
  <c r="H411" i="1" s="1"/>
  <c r="C411" i="1"/>
  <c r="H406" i="1"/>
  <c r="G406" i="1"/>
  <c r="D406" i="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D362" i="1"/>
  <c r="G362" i="1" s="1"/>
  <c r="C362" i="1"/>
  <c r="H361" i="1"/>
  <c r="G361" i="1"/>
  <c r="D361" i="1"/>
  <c r="C361" i="1"/>
  <c r="H360" i="1"/>
  <c r="G360" i="1"/>
  <c r="D360" i="1"/>
  <c r="C360"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G296" i="1"/>
  <c r="D296" i="1"/>
  <c r="H296" i="1" s="1"/>
  <c r="C296" i="1"/>
  <c r="G295" i="1"/>
  <c r="D295" i="1"/>
  <c r="H295" i="1" s="1"/>
  <c r="C295" i="1"/>
  <c r="D294" i="1"/>
  <c r="D293" i="1"/>
  <c r="H292" i="1"/>
  <c r="G292" i="1"/>
  <c r="D292" i="1"/>
  <c r="C292" i="1"/>
  <c r="H291" i="1"/>
  <c r="G291" i="1"/>
  <c r="D291" i="1"/>
  <c r="C291"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H276" i="1" s="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D257" i="1"/>
  <c r="G257" i="1" s="1"/>
  <c r="C257" i="1"/>
  <c r="D256" i="1"/>
  <c r="C256" i="1"/>
  <c r="H256" i="1" s="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D234" i="1"/>
  <c r="G234" i="1" s="1"/>
  <c r="C234" i="1"/>
  <c r="H233" i="1"/>
  <c r="D233" i="1"/>
  <c r="G233" i="1" s="1"/>
  <c r="C233" i="1"/>
  <c r="H232" i="1"/>
  <c r="D232" i="1"/>
  <c r="G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D218" i="1"/>
  <c r="G218" i="1" s="1"/>
  <c r="C218" i="1"/>
  <c r="H217" i="1"/>
  <c r="G217" i="1"/>
  <c r="D217" i="1"/>
  <c r="C217" i="1"/>
  <c r="H216" i="1"/>
  <c r="G216" i="1"/>
  <c r="D216" i="1"/>
  <c r="C216" i="1"/>
  <c r="D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G189" i="1"/>
  <c r="D189" i="1"/>
  <c r="C189" i="1"/>
  <c r="H188" i="1"/>
  <c r="G188" i="1"/>
  <c r="D188" i="1"/>
  <c r="C188" i="1"/>
  <c r="G187" i="1"/>
  <c r="D187" i="1"/>
  <c r="H187" i="1" s="1"/>
  <c r="C187" i="1"/>
  <c r="H186" i="1"/>
  <c r="D186" i="1"/>
  <c r="G186" i="1" s="1"/>
  <c r="C186" i="1"/>
  <c r="H185" i="1"/>
  <c r="G185" i="1"/>
  <c r="D185" i="1"/>
  <c r="C185"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G175" i="1"/>
  <c r="D175" i="1"/>
  <c r="C175" i="1"/>
  <c r="H174" i="1"/>
  <c r="G174" i="1"/>
  <c r="D174" i="1"/>
  <c r="C174" i="1"/>
  <c r="C173" i="1"/>
  <c r="H172" i="1"/>
  <c r="D172" i="1"/>
  <c r="G172" i="1" s="1"/>
  <c r="C172" i="1"/>
  <c r="H171" i="1"/>
  <c r="G171" i="1"/>
  <c r="D171" i="1"/>
  <c r="C171" i="1"/>
  <c r="D170" i="1"/>
  <c r="G170" i="1" s="1"/>
  <c r="C170" i="1"/>
  <c r="D169" i="1"/>
  <c r="H169" i="1" s="1"/>
  <c r="C169" i="1"/>
  <c r="D168" i="1"/>
  <c r="G168" i="1" s="1"/>
  <c r="C168" i="1"/>
  <c r="D167" i="1"/>
  <c r="G167" i="1" s="1"/>
  <c r="C167" i="1"/>
  <c r="D166" i="1"/>
  <c r="G166" i="1" s="1"/>
  <c r="C166" i="1"/>
  <c r="D165" i="1"/>
  <c r="H165" i="1" s="1"/>
  <c r="C165" i="1"/>
  <c r="D164" i="1"/>
  <c r="G164" i="1" s="1"/>
  <c r="C164" i="1"/>
  <c r="G163" i="1"/>
  <c r="D163" i="1"/>
  <c r="H163" i="1" s="1"/>
  <c r="C163" i="1"/>
  <c r="H162" i="1"/>
  <c r="G162" i="1"/>
  <c r="D162" i="1"/>
  <c r="C162" i="1"/>
  <c r="D161" i="1"/>
  <c r="G161" i="1" s="1"/>
  <c r="C161" i="1"/>
  <c r="D160" i="1"/>
  <c r="H160" i="1" s="1"/>
  <c r="C160" i="1"/>
  <c r="C159" i="1"/>
  <c r="H158" i="1"/>
  <c r="G158" i="1"/>
  <c r="D158" i="1"/>
  <c r="C158" i="1"/>
  <c r="D157" i="1"/>
  <c r="G157" i="1" s="1"/>
  <c r="C157" i="1"/>
  <c r="H156" i="1"/>
  <c r="G156" i="1"/>
  <c r="D156" i="1"/>
  <c r="C156" i="1"/>
  <c r="D155" i="1"/>
  <c r="G155" i="1" s="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D120" i="1"/>
  <c r="H119" i="1"/>
  <c r="G119" i="1"/>
  <c r="D119" i="1"/>
  <c r="C119" i="1"/>
  <c r="D118" i="1"/>
  <c r="G118" i="1" s="1"/>
  <c r="C118" i="1"/>
  <c r="H117" i="1"/>
  <c r="D117" i="1"/>
  <c r="G117" i="1" s="1"/>
  <c r="C117" i="1"/>
  <c r="H116" i="1"/>
  <c r="G116" i="1"/>
  <c r="D116" i="1"/>
  <c r="C116" i="1"/>
  <c r="H115" i="1"/>
  <c r="G115" i="1"/>
  <c r="D115" i="1"/>
  <c r="C115" i="1"/>
  <c r="H114" i="1"/>
  <c r="G114" i="1"/>
  <c r="D114" i="1"/>
  <c r="C114" i="1"/>
  <c r="H113" i="1"/>
  <c r="G113" i="1"/>
  <c r="D113" i="1"/>
  <c r="C113" i="1"/>
  <c r="H112" i="1"/>
  <c r="G112" i="1"/>
  <c r="D112" i="1"/>
  <c r="C112" i="1"/>
  <c r="D111" i="1"/>
  <c r="G111" i="1" s="1"/>
  <c r="C111" i="1"/>
  <c r="G110" i="1"/>
  <c r="D110" i="1"/>
  <c r="H110" i="1" s="1"/>
  <c r="C110" i="1"/>
  <c r="H109" i="1"/>
  <c r="G109" i="1"/>
  <c r="D109" i="1"/>
  <c r="C109" i="1"/>
  <c r="G108" i="1"/>
  <c r="D108" i="1"/>
  <c r="H108" i="1" s="1"/>
  <c r="C108" i="1"/>
  <c r="D107" i="1"/>
  <c r="G107" i="1" s="1"/>
  <c r="C107" i="1"/>
  <c r="H106" i="1"/>
  <c r="G106" i="1"/>
  <c r="D106" i="1"/>
  <c r="C106" i="1"/>
  <c r="H105" i="1"/>
  <c r="G105" i="1"/>
  <c r="D105" i="1"/>
  <c r="C105" i="1"/>
  <c r="H104" i="1"/>
  <c r="G104" i="1"/>
  <c r="D104" i="1"/>
  <c r="C104" i="1"/>
  <c r="G103" i="1"/>
  <c r="D103" i="1"/>
  <c r="H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H25" i="1"/>
  <c r="D25" i="1"/>
  <c r="G25" i="1" s="1"/>
  <c r="C25" i="1"/>
  <c r="H24" i="1"/>
  <c r="G24" i="1"/>
  <c r="D24" i="1"/>
  <c r="C24" i="1"/>
  <c r="D23" i="1"/>
  <c r="H23" i="1" s="1"/>
  <c r="C23" i="1"/>
  <c r="H22" i="1"/>
  <c r="G22" i="1"/>
  <c r="D22" i="1"/>
  <c r="C22" i="1"/>
  <c r="H21" i="1"/>
  <c r="G21" i="1"/>
  <c r="D21" i="1"/>
  <c r="C21" i="1"/>
  <c r="D20" i="1"/>
  <c r="H20" i="1" s="1"/>
  <c r="C20"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G9" i="1"/>
  <c r="D9" i="1"/>
  <c r="H9" i="1" s="1"/>
  <c r="C9" i="1"/>
  <c r="H8" i="1"/>
  <c r="G8" i="1"/>
  <c r="D8" i="1"/>
  <c r="C8" i="1"/>
  <c r="H7" i="1"/>
  <c r="D7" i="1"/>
  <c r="G7" i="1" s="1"/>
  <c r="C7" i="1"/>
  <c r="G6" i="1"/>
  <c r="D6" i="1"/>
  <c r="H6" i="1" s="1"/>
  <c r="C6" i="1"/>
  <c r="H5" i="1"/>
  <c r="D5" i="1"/>
  <c r="G5" i="1" s="1"/>
  <c r="C5" i="1"/>
  <c r="D4" i="1"/>
  <c r="G4" i="1" s="1"/>
  <c r="C4" i="1"/>
  <c r="H1580" i="1" l="1"/>
  <c r="G1579" i="1"/>
  <c r="G1576" i="1"/>
  <c r="H1576" i="1"/>
  <c r="I36" i="3"/>
  <c r="H1560" i="1"/>
  <c r="D49" i="8"/>
  <c r="C1524" i="1" s="1"/>
  <c r="H1515" i="1"/>
  <c r="D24" i="8"/>
  <c r="C1499" i="1" s="1"/>
  <c r="H1499" i="1" s="1"/>
  <c r="G1507" i="1"/>
  <c r="C1511" i="1"/>
  <c r="H1504" i="1"/>
  <c r="H1503" i="1"/>
  <c r="H1491" i="1"/>
  <c r="G1487" i="1"/>
  <c r="C1483" i="1"/>
  <c r="G1483" i="1" s="1"/>
  <c r="G1485" i="1"/>
  <c r="E26" i="9"/>
  <c r="B26" i="9" s="1"/>
  <c r="F259" i="4"/>
  <c r="C255" i="1"/>
  <c r="H255" i="1" s="1"/>
  <c r="G256" i="1"/>
  <c r="G248" i="1"/>
  <c r="E67" i="9"/>
  <c r="B67" i="9" s="1"/>
  <c r="G215" i="1"/>
  <c r="H215" i="1"/>
  <c r="G752" i="1"/>
  <c r="E57" i="9"/>
  <c r="B57" i="9" s="1"/>
  <c r="H718" i="1"/>
  <c r="B221" i="9"/>
  <c r="G646" i="1"/>
  <c r="G643" i="1"/>
  <c r="G645" i="1"/>
  <c r="F652" i="4"/>
  <c r="E140" i="9"/>
  <c r="B140" i="9" s="1"/>
  <c r="B260" i="9"/>
  <c r="D412" i="1"/>
  <c r="H412" i="1" s="1"/>
  <c r="E643" i="4"/>
  <c r="D637" i="1" s="1"/>
  <c r="H364" i="1"/>
  <c r="H365" i="1"/>
  <c r="H359" i="1"/>
  <c r="H362" i="1"/>
  <c r="F214" i="9"/>
  <c r="B214" i="9" s="1"/>
  <c r="E284" i="9"/>
  <c r="B284" i="9" s="1"/>
  <c r="H290" i="1"/>
  <c r="H413" i="1"/>
  <c r="E644" i="4"/>
  <c r="D638" i="1" s="1"/>
  <c r="G288" i="1"/>
  <c r="G411" i="1"/>
  <c r="G412" i="1"/>
  <c r="G275" i="1"/>
  <c r="G276" i="1"/>
  <c r="F279" i="4"/>
  <c r="F252" i="4"/>
  <c r="E68" i="9"/>
  <c r="B68" i="9" s="1"/>
  <c r="F219" i="4"/>
  <c r="E52" i="9"/>
  <c r="B52" i="9" s="1"/>
  <c r="H184" i="1"/>
  <c r="G184" i="1"/>
  <c r="F188" i="4"/>
  <c r="D173" i="1"/>
  <c r="E163" i="4"/>
  <c r="D159" i="1" s="1"/>
  <c r="G159" i="1" s="1"/>
  <c r="H170" i="1"/>
  <c r="G169" i="1"/>
  <c r="G165" i="1"/>
  <c r="H168" i="1"/>
  <c r="H167" i="1"/>
  <c r="H166" i="1"/>
  <c r="H164" i="1"/>
  <c r="G160" i="1"/>
  <c r="H161" i="1"/>
  <c r="H155" i="1"/>
  <c r="H157" i="1"/>
  <c r="F159" i="4"/>
  <c r="E152" i="4"/>
  <c r="D148" i="1" s="1"/>
  <c r="H118" i="1"/>
  <c r="F120" i="4"/>
  <c r="H111" i="1"/>
  <c r="H107" i="1"/>
  <c r="G87" i="1"/>
  <c r="G88" i="1"/>
  <c r="F50" i="4"/>
  <c r="F29" i="4"/>
  <c r="G23" i="1"/>
  <c r="H19" i="1"/>
  <c r="E7" i="4"/>
  <c r="D3" i="1" s="1"/>
  <c r="F23" i="4"/>
  <c r="F213" i="9"/>
  <c r="B213" i="9" s="1"/>
  <c r="G20" i="1"/>
  <c r="H4" i="1"/>
  <c r="F8" i="4"/>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155" i="1"/>
  <c r="H1155" i="1"/>
  <c r="H1224" i="1"/>
  <c r="G1224" i="1"/>
  <c r="H1227" i="1"/>
  <c r="G1227" i="1"/>
  <c r="H1256" i="1"/>
  <c r="G1256" i="1"/>
  <c r="H1259" i="1"/>
  <c r="G1259" i="1"/>
  <c r="I23" i="3"/>
  <c r="D1214" i="1"/>
  <c r="D43" i="8"/>
  <c r="C1519"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48" i="1"/>
  <c r="G1248" i="1"/>
  <c r="H1251" i="1"/>
  <c r="G1251" i="1"/>
  <c r="H1455" i="1"/>
  <c r="J1455" i="1"/>
  <c r="G1455" i="1"/>
  <c r="H1477" i="1"/>
  <c r="J1477" i="1"/>
  <c r="G1477" i="1"/>
  <c r="I1477" i="1" s="1"/>
  <c r="H1522" i="1"/>
  <c r="G1522" i="1"/>
  <c r="H1538" i="1"/>
  <c r="G1538" i="1"/>
  <c r="H1554" i="1"/>
  <c r="G1554" i="1"/>
  <c r="H1570" i="1"/>
  <c r="G1570"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240" i="1"/>
  <c r="G1240" i="1"/>
  <c r="H1243" i="1"/>
  <c r="G1243"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G1151" i="1"/>
  <c r="H1151" i="1"/>
  <c r="H1232" i="1"/>
  <c r="G1232" i="1"/>
  <c r="H1235" i="1"/>
  <c r="G1235" i="1"/>
  <c r="H1264" i="1"/>
  <c r="G1264" i="1"/>
  <c r="H1267" i="1"/>
  <c r="G1267" i="1"/>
  <c r="H1276" i="1"/>
  <c r="G1276" i="1"/>
  <c r="H1292" i="1"/>
  <c r="G1292" i="1"/>
  <c r="H1308" i="1"/>
  <c r="G1308" i="1"/>
  <c r="H1324" i="1"/>
  <c r="G1324" i="1"/>
  <c r="H1344" i="1"/>
  <c r="G1344" i="1"/>
  <c r="H1360" i="1"/>
  <c r="G1360" i="1"/>
  <c r="H1376" i="1"/>
  <c r="G1376" i="1"/>
  <c r="H1396" i="1"/>
  <c r="G1396" i="1"/>
  <c r="H1412" i="1"/>
  <c r="G1412" i="1"/>
  <c r="H1424" i="1"/>
  <c r="G1424" i="1"/>
  <c r="H1426" i="1"/>
  <c r="G1426" i="1"/>
  <c r="H1428" i="1"/>
  <c r="G1428" i="1"/>
  <c r="H1430" i="1"/>
  <c r="G1430" i="1"/>
  <c r="H1432" i="1"/>
  <c r="G1432" i="1"/>
  <c r="H1434" i="1"/>
  <c r="G1434" i="1"/>
  <c r="H1158" i="1"/>
  <c r="G1158" i="1"/>
  <c r="H1160" i="1"/>
  <c r="G1160" i="1"/>
  <c r="H1162" i="1"/>
  <c r="G1162" i="1"/>
  <c r="H1164" i="1"/>
  <c r="G1164" i="1"/>
  <c r="H1167" i="1"/>
  <c r="G1167" i="1"/>
  <c r="H1172" i="1"/>
  <c r="G1172" i="1"/>
  <c r="H1175" i="1"/>
  <c r="G1175" i="1"/>
  <c r="H1180" i="1"/>
  <c r="G1180" i="1"/>
  <c r="H1188" i="1"/>
  <c r="G1188" i="1"/>
  <c r="H1191" i="1"/>
  <c r="G1191" i="1"/>
  <c r="H1196" i="1"/>
  <c r="G1196" i="1"/>
  <c r="H1199" i="1"/>
  <c r="G1199" i="1"/>
  <c r="H1204" i="1"/>
  <c r="G1204" i="1"/>
  <c r="H1207" i="1"/>
  <c r="G1207" i="1"/>
  <c r="H1212" i="1"/>
  <c r="G1212" i="1"/>
  <c r="H1216" i="1"/>
  <c r="G1216" i="1"/>
  <c r="H1219" i="1"/>
  <c r="G1219" i="1"/>
  <c r="H1280" i="1"/>
  <c r="G1280" i="1"/>
  <c r="H1296" i="1"/>
  <c r="G1296" i="1"/>
  <c r="H1312" i="1"/>
  <c r="G1312" i="1"/>
  <c r="H1328" i="1"/>
  <c r="G1328" i="1"/>
  <c r="H1332" i="1"/>
  <c r="G1332" i="1"/>
  <c r="H1348" i="1"/>
  <c r="G1348" i="1"/>
  <c r="H1364" i="1"/>
  <c r="G1364" i="1"/>
  <c r="H1380" i="1"/>
  <c r="G1380" i="1"/>
  <c r="H1384" i="1"/>
  <c r="G1384" i="1"/>
  <c r="H1400" i="1"/>
  <c r="G1400" i="1"/>
  <c r="H1416" i="1"/>
  <c r="G1416" i="1"/>
  <c r="H1418" i="1"/>
  <c r="G1418" i="1"/>
  <c r="H1420" i="1"/>
  <c r="G1420" i="1"/>
  <c r="H1422" i="1"/>
  <c r="G1422" i="1"/>
  <c r="H1438" i="1"/>
  <c r="G1438" i="1"/>
  <c r="H1457" i="1"/>
  <c r="J1457" i="1"/>
  <c r="G1457" i="1"/>
  <c r="H1479" i="1"/>
  <c r="J1479" i="1"/>
  <c r="G1479" i="1"/>
  <c r="H1534" i="1"/>
  <c r="G1534" i="1"/>
  <c r="H1550" i="1"/>
  <c r="G1550" i="1"/>
  <c r="H1566" i="1"/>
  <c r="G1566" i="1"/>
  <c r="H1223" i="1"/>
  <c r="G1223" i="1"/>
  <c r="H1228" i="1"/>
  <c r="G1228" i="1"/>
  <c r="H1231" i="1"/>
  <c r="G1231" i="1"/>
  <c r="H1236" i="1"/>
  <c r="G1236" i="1"/>
  <c r="H1239" i="1"/>
  <c r="G1239" i="1"/>
  <c r="H1244" i="1"/>
  <c r="G1244" i="1"/>
  <c r="H1247" i="1"/>
  <c r="G1247" i="1"/>
  <c r="H1252" i="1"/>
  <c r="G1252" i="1"/>
  <c r="H1255" i="1"/>
  <c r="G1255" i="1"/>
  <c r="H1260" i="1"/>
  <c r="G1260" i="1"/>
  <c r="H1263" i="1"/>
  <c r="G1263" i="1"/>
  <c r="H1268" i="1"/>
  <c r="G1268" i="1"/>
  <c r="H1284" i="1"/>
  <c r="G1284" i="1"/>
  <c r="H1300" i="1"/>
  <c r="G1300" i="1"/>
  <c r="H1316" i="1"/>
  <c r="G1316" i="1"/>
  <c r="H1336" i="1"/>
  <c r="G1336" i="1"/>
  <c r="H1352" i="1"/>
  <c r="G1352" i="1"/>
  <c r="H1368" i="1"/>
  <c r="G1368" i="1"/>
  <c r="H1388" i="1"/>
  <c r="G1388" i="1"/>
  <c r="H1404" i="1"/>
  <c r="G1404" i="1"/>
  <c r="H1459" i="1"/>
  <c r="J1459" i="1"/>
  <c r="G1459" i="1"/>
  <c r="I1459" i="1" s="1"/>
  <c r="G1471" i="1"/>
  <c r="J1471" i="1"/>
  <c r="H1471" i="1"/>
  <c r="G1473" i="1"/>
  <c r="I1473" i="1" s="1"/>
  <c r="J1473" i="1"/>
  <c r="H1473" i="1"/>
  <c r="G1475" i="1"/>
  <c r="H1475" i="1"/>
  <c r="H1489" i="1"/>
  <c r="G1489" i="1"/>
  <c r="H1497" i="1"/>
  <c r="G1497" i="1"/>
  <c r="H1509" i="1"/>
  <c r="G1509" i="1"/>
  <c r="H1514" i="1"/>
  <c r="G1514" i="1"/>
  <c r="H1530" i="1"/>
  <c r="G1530" i="1"/>
  <c r="H1546" i="1"/>
  <c r="G1546" i="1"/>
  <c r="H1562" i="1"/>
  <c r="G1562" i="1"/>
  <c r="G1156" i="1"/>
  <c r="H1159" i="1"/>
  <c r="G1159" i="1"/>
  <c r="H1161" i="1"/>
  <c r="G1161" i="1"/>
  <c r="H1163" i="1"/>
  <c r="G1163" i="1"/>
  <c r="H1168" i="1"/>
  <c r="G1168" i="1"/>
  <c r="H1171" i="1"/>
  <c r="G1171" i="1"/>
  <c r="H1176" i="1"/>
  <c r="G1176" i="1"/>
  <c r="H1179" i="1"/>
  <c r="G1179" i="1"/>
  <c r="H1184" i="1"/>
  <c r="G1184" i="1"/>
  <c r="H1187" i="1"/>
  <c r="G1187" i="1"/>
  <c r="H1192" i="1"/>
  <c r="G1192" i="1"/>
  <c r="H1195" i="1"/>
  <c r="G1195" i="1"/>
  <c r="H1200" i="1"/>
  <c r="G1200" i="1"/>
  <c r="H1203" i="1"/>
  <c r="G1203" i="1"/>
  <c r="H1208" i="1"/>
  <c r="G1208" i="1"/>
  <c r="H1211" i="1"/>
  <c r="G1211" i="1"/>
  <c r="H1215" i="1"/>
  <c r="G1215" i="1"/>
  <c r="H1220" i="1"/>
  <c r="G1220" i="1"/>
  <c r="H1272" i="1"/>
  <c r="G1272" i="1"/>
  <c r="H1288" i="1"/>
  <c r="G1288" i="1"/>
  <c r="H1304" i="1"/>
  <c r="G1304" i="1"/>
  <c r="H1320" i="1"/>
  <c r="G1320" i="1"/>
  <c r="H1340" i="1"/>
  <c r="G1340" i="1"/>
  <c r="H1356" i="1"/>
  <c r="G1356" i="1"/>
  <c r="H1372" i="1"/>
  <c r="G1372" i="1"/>
  <c r="H1392" i="1"/>
  <c r="G1392" i="1"/>
  <c r="H1408" i="1"/>
  <c r="G1408" i="1"/>
  <c r="H1461" i="1"/>
  <c r="G1461" i="1"/>
  <c r="H1481" i="1"/>
  <c r="G1481" i="1"/>
  <c r="H1526" i="1"/>
  <c r="G1526" i="1"/>
  <c r="H1542" i="1"/>
  <c r="G1542" i="1"/>
  <c r="H1558" i="1"/>
  <c r="G1558" i="1"/>
  <c r="H1299" i="1"/>
  <c r="G1446" i="1"/>
  <c r="J1446" i="1"/>
  <c r="G1448" i="1"/>
  <c r="J1448" i="1"/>
  <c r="G1450" i="1"/>
  <c r="J1450" i="1"/>
  <c r="G1452" i="1"/>
  <c r="J1452" i="1"/>
  <c r="H1505" i="1"/>
  <c r="G1505" i="1"/>
  <c r="H1510" i="1"/>
  <c r="G1510" i="1"/>
  <c r="F331" i="4"/>
  <c r="D311" i="4"/>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7" i="1"/>
  <c r="G1417" i="1"/>
  <c r="H1419" i="1"/>
  <c r="G1419" i="1"/>
  <c r="H1421" i="1"/>
  <c r="G1421" i="1"/>
  <c r="H1425" i="1"/>
  <c r="G1425" i="1"/>
  <c r="H1427" i="1"/>
  <c r="G1427" i="1"/>
  <c r="H1429" i="1"/>
  <c r="G1429" i="1"/>
  <c r="H1431" i="1"/>
  <c r="G1431" i="1"/>
  <c r="H1433" i="1"/>
  <c r="G1433" i="1"/>
  <c r="H1437" i="1"/>
  <c r="G1437" i="1"/>
  <c r="H1439" i="1"/>
  <c r="G1439" i="1"/>
  <c r="H1441" i="1"/>
  <c r="G1441" i="1"/>
  <c r="H1443" i="1"/>
  <c r="G1443" i="1"/>
  <c r="H1445" i="1"/>
  <c r="G1445" i="1"/>
  <c r="G1454" i="1"/>
  <c r="G1463" i="1"/>
  <c r="I1463" i="1" s="1"/>
  <c r="J1463" i="1"/>
  <c r="G1465" i="1"/>
  <c r="I1465" i="1" s="1"/>
  <c r="J1465" i="1"/>
  <c r="G1467" i="1"/>
  <c r="I1467" i="1" s="1"/>
  <c r="J1467" i="1"/>
  <c r="G1472" i="1"/>
  <c r="I1472" i="1" s="1"/>
  <c r="G1474" i="1"/>
  <c r="I1474" i="1" s="1"/>
  <c r="H1486" i="1"/>
  <c r="G1486" i="1"/>
  <c r="H1494" i="1"/>
  <c r="G1494" i="1"/>
  <c r="H1501" i="1"/>
  <c r="G1501" i="1"/>
  <c r="H1506" i="1"/>
  <c r="G1506" i="1"/>
  <c r="G291" i="9"/>
  <c r="E291" i="9" s="1"/>
  <c r="B291" i="9" s="1"/>
  <c r="F190" i="5"/>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G1271" i="1"/>
  <c r="H1273" i="1"/>
  <c r="G1275" i="1"/>
  <c r="H1277" i="1"/>
  <c r="G1279" i="1"/>
  <c r="H1281" i="1"/>
  <c r="G1283" i="1"/>
  <c r="H1285" i="1"/>
  <c r="G1287" i="1"/>
  <c r="H1289" i="1"/>
  <c r="G1291" i="1"/>
  <c r="H1293" i="1"/>
  <c r="G1295" i="1"/>
  <c r="H1297" i="1"/>
  <c r="G1299"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H1385" i="1"/>
  <c r="G1387" i="1"/>
  <c r="H1389" i="1"/>
  <c r="G1391" i="1"/>
  <c r="H1393" i="1"/>
  <c r="G1395" i="1"/>
  <c r="H1397" i="1"/>
  <c r="G1399" i="1"/>
  <c r="H1401" i="1"/>
  <c r="G1403" i="1"/>
  <c r="H1405" i="1"/>
  <c r="G1407" i="1"/>
  <c r="H1409" i="1"/>
  <c r="G1411" i="1"/>
  <c r="H1413" i="1"/>
  <c r="G1415" i="1"/>
  <c r="H1446" i="1"/>
  <c r="H1448" i="1"/>
  <c r="H1450" i="1"/>
  <c r="H1452" i="1"/>
  <c r="G1456" i="1"/>
  <c r="I1456" i="1" s="1"/>
  <c r="J1456" i="1"/>
  <c r="G1458" i="1"/>
  <c r="I1458" i="1" s="1"/>
  <c r="J1458" i="1"/>
  <c r="G1460" i="1"/>
  <c r="I1460" i="1" s="1"/>
  <c r="J1460" i="1"/>
  <c r="H1470" i="1"/>
  <c r="J1472" i="1"/>
  <c r="J1474" i="1"/>
  <c r="G1476" i="1"/>
  <c r="I1476" i="1" s="1"/>
  <c r="J1476" i="1"/>
  <c r="G1478" i="1"/>
  <c r="I1478" i="1" s="1"/>
  <c r="J1478" i="1"/>
  <c r="H1480" i="1"/>
  <c r="G1480" i="1"/>
  <c r="G1484" i="1"/>
  <c r="H1484" i="1"/>
  <c r="G1492" i="1"/>
  <c r="H1492" i="1"/>
  <c r="H1502" i="1"/>
  <c r="G1502" i="1"/>
  <c r="H1513" i="1"/>
  <c r="G1513" i="1"/>
  <c r="D7" i="4"/>
  <c r="F216" i="4"/>
  <c r="D215" i="4"/>
  <c r="F364" i="4"/>
  <c r="E363" i="4"/>
  <c r="D358" i="1" s="1"/>
  <c r="F530" i="4"/>
  <c r="D529" i="4"/>
  <c r="E580" i="4"/>
  <c r="D574" i="1" s="1"/>
  <c r="F644" i="4"/>
  <c r="F8" i="5"/>
  <c r="D7" i="5"/>
  <c r="E6" i="5"/>
  <c r="I20" i="3"/>
  <c r="F70" i="5"/>
  <c r="D69" i="5"/>
  <c r="D177" i="5"/>
  <c r="F180" i="5"/>
  <c r="E141" i="6"/>
  <c r="I24" i="3"/>
  <c r="F130" i="6"/>
  <c r="D129" i="6"/>
  <c r="H1578" i="1"/>
  <c r="G1578" i="1"/>
  <c r="F83" i="4"/>
  <c r="E82" i="4"/>
  <c r="D78" i="1" s="1"/>
  <c r="F107" i="4"/>
  <c r="E106" i="4"/>
  <c r="D102" i="1" s="1"/>
  <c r="F134" i="4"/>
  <c r="D133" i="4"/>
  <c r="F264" i="4"/>
  <c r="D263" i="4"/>
  <c r="F460" i="4"/>
  <c r="D459" i="4"/>
  <c r="F484" i="4"/>
  <c r="D515" i="4"/>
  <c r="E529" i="4"/>
  <c r="F594" i="4"/>
  <c r="D593" i="4"/>
  <c r="H289" i="9"/>
  <c r="E176" i="5"/>
  <c r="F246" i="5"/>
  <c r="D245" i="5"/>
  <c r="F114" i="6"/>
  <c r="H27" i="3"/>
  <c r="G1498"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74" i="1"/>
  <c r="G1574" i="1"/>
  <c r="D224" i="4"/>
  <c r="D363" i="4"/>
  <c r="E459" i="4"/>
  <c r="D453" i="1" s="1"/>
  <c r="E593" i="4"/>
  <c r="D587" i="1" s="1"/>
  <c r="G287" i="9"/>
  <c r="E287" i="9" s="1"/>
  <c r="B287" i="9" s="1"/>
  <c r="F149" i="5"/>
  <c r="F207" i="5"/>
  <c r="D206" i="5"/>
  <c r="F5" i="6"/>
  <c r="H24" i="3"/>
  <c r="F99" i="6"/>
  <c r="D89" i="6"/>
  <c r="G297" i="9"/>
  <c r="E297" i="9" s="1"/>
  <c r="G1569" i="1"/>
  <c r="G1573" i="1"/>
  <c r="G1577" i="1"/>
  <c r="D44" i="4"/>
  <c r="D124" i="4"/>
  <c r="D152" i="4"/>
  <c r="D196" i="4"/>
  <c r="D299" i="4"/>
  <c r="D351" i="4"/>
  <c r="D580" i="4"/>
  <c r="E5" i="7"/>
  <c r="F603" i="4"/>
  <c r="D87" i="5"/>
  <c r="D237" i="5"/>
  <c r="F36" i="6"/>
  <c r="D3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0" i="9"/>
  <c r="E190" i="9" s="1"/>
  <c r="B190" i="9" s="1"/>
  <c r="G188" i="9"/>
  <c r="E188" i="9" s="1"/>
  <c r="B188" i="9" s="1"/>
  <c r="G184" i="9"/>
  <c r="E184" i="9" s="1"/>
  <c r="B184" i="9" s="1"/>
  <c r="G180" i="9"/>
  <c r="E180" i="9" s="1"/>
  <c r="B180"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G163" i="9"/>
  <c r="E163" i="9" s="1"/>
  <c r="B163" i="9" s="1"/>
  <c r="H164" i="9"/>
  <c r="G178" i="9"/>
  <c r="E178" i="9" s="1"/>
  <c r="B178" i="9" s="1"/>
  <c r="G182" i="9"/>
  <c r="E182" i="9" s="1"/>
  <c r="B182" i="9" s="1"/>
  <c r="G186" i="9"/>
  <c r="E186" i="9" s="1"/>
  <c r="B186" i="9" s="1"/>
  <c r="G162" i="9"/>
  <c r="E162" i="9" s="1"/>
  <c r="B162" i="9" s="1"/>
  <c r="G191" i="9"/>
  <c r="E191" i="9" s="1"/>
  <c r="B273" i="9"/>
  <c r="B145" i="9"/>
  <c r="B149" i="9"/>
  <c r="B153" i="9"/>
  <c r="B157" i="9"/>
  <c r="G161" i="9"/>
  <c r="E161" i="9" s="1"/>
  <c r="B161" i="9" s="1"/>
  <c r="G165" i="9"/>
  <c r="G179" i="9"/>
  <c r="E179" i="9" s="1"/>
  <c r="B179" i="9" s="1"/>
  <c r="G183" i="9"/>
  <c r="E183" i="9" s="1"/>
  <c r="B183" i="9" s="1"/>
  <c r="G187" i="9"/>
  <c r="E187" i="9" s="1"/>
  <c r="B187" i="9" s="1"/>
  <c r="G189" i="9"/>
  <c r="E189" i="9" s="1"/>
  <c r="B189" i="9" s="1"/>
  <c r="E144" i="9"/>
  <c r="B144" i="9" s="1"/>
  <c r="E148" i="9"/>
  <c r="B148" i="9" s="1"/>
  <c r="E152" i="9"/>
  <c r="B152" i="9" s="1"/>
  <c r="E156" i="9"/>
  <c r="B156" i="9" s="1"/>
  <c r="G160" i="9"/>
  <c r="E160" i="9" s="1"/>
  <c r="B160" i="9" s="1"/>
  <c r="G164" i="9"/>
  <c r="B241" i="9"/>
  <c r="B251" i="9"/>
  <c r="B257" i="9"/>
  <c r="B267" i="9"/>
  <c r="B223" i="9"/>
  <c r="B229" i="9"/>
  <c r="B239" i="9"/>
  <c r="B245" i="9"/>
  <c r="B255" i="9"/>
  <c r="B261" i="9"/>
  <c r="G1524" i="1" l="1"/>
  <c r="H1524" i="1"/>
  <c r="D42" i="8"/>
  <c r="C1517" i="1" s="1"/>
  <c r="G1499" i="1"/>
  <c r="H1511" i="1"/>
  <c r="G1511" i="1"/>
  <c r="H1483" i="1"/>
  <c r="G255" i="1"/>
  <c r="G637" i="1"/>
  <c r="H637" i="1"/>
  <c r="G638" i="1"/>
  <c r="H638" i="1"/>
  <c r="F163" i="4"/>
  <c r="H159" i="1"/>
  <c r="E151" i="4"/>
  <c r="G173" i="1"/>
  <c r="H173" i="1"/>
  <c r="E164" i="9"/>
  <c r="B164" i="9" s="1"/>
  <c r="F237" i="5"/>
  <c r="H23" i="3"/>
  <c r="C1214" i="1"/>
  <c r="F580" i="4"/>
  <c r="C574" i="1"/>
  <c r="H20" i="9"/>
  <c r="G20" i="9"/>
  <c r="D151" i="4"/>
  <c r="F152" i="4"/>
  <c r="C148" i="1"/>
  <c r="F224" i="4"/>
  <c r="C220" i="1"/>
  <c r="I22" i="3"/>
  <c r="E175" i="5"/>
  <c r="D1152" i="1" s="1"/>
  <c r="D1153" i="1"/>
  <c r="E528" i="4"/>
  <c r="D523" i="1"/>
  <c r="G289" i="9"/>
  <c r="E289" i="9" s="1"/>
  <c r="B289" i="9" s="1"/>
  <c r="F177" i="5"/>
  <c r="D176" i="5"/>
  <c r="C1154" i="1"/>
  <c r="H276" i="9"/>
  <c r="D984" i="1"/>
  <c r="F106" i="4"/>
  <c r="I1457" i="1"/>
  <c r="I1455" i="1"/>
  <c r="G1519" i="1"/>
  <c r="H1519" i="1"/>
  <c r="F212" i="9"/>
  <c r="B212" i="9" s="1"/>
  <c r="F87" i="5"/>
  <c r="C1065" i="1"/>
  <c r="D350" i="4"/>
  <c r="F351" i="4"/>
  <c r="C346" i="1"/>
  <c r="F124" i="4"/>
  <c r="C120" i="1"/>
  <c r="G294" i="9"/>
  <c r="E294" i="9" s="1"/>
  <c r="G292" i="9"/>
  <c r="E292" i="9" s="1"/>
  <c r="B292" i="9" s="1"/>
  <c r="F206" i="5"/>
  <c r="C1183" i="1"/>
  <c r="F515" i="4"/>
  <c r="C509" i="1"/>
  <c r="F263" i="4"/>
  <c r="C259" i="1"/>
  <c r="H102" i="1"/>
  <c r="G102" i="1"/>
  <c r="F69" i="5"/>
  <c r="D68" i="5"/>
  <c r="C1047" i="1"/>
  <c r="F7" i="5"/>
  <c r="D6" i="5"/>
  <c r="H20" i="3"/>
  <c r="C985" i="1"/>
  <c r="F529" i="4"/>
  <c r="D528" i="4"/>
  <c r="C523" i="1"/>
  <c r="F7" i="4"/>
  <c r="D6" i="4"/>
  <c r="C3" i="1"/>
  <c r="E6" i="4"/>
  <c r="I1443" i="1"/>
  <c r="I1439" i="1"/>
  <c r="F82" i="4"/>
  <c r="I1450" i="1"/>
  <c r="I1446" i="1"/>
  <c r="I1471" i="1"/>
  <c r="I1479" i="1"/>
  <c r="I35" i="3"/>
  <c r="C1518" i="1"/>
  <c r="F35" i="6"/>
  <c r="H25" i="3"/>
  <c r="C1329" i="1"/>
  <c r="D298" i="4"/>
  <c r="F299" i="4"/>
  <c r="C294" i="1"/>
  <c r="F44" i="4"/>
  <c r="C40" i="1"/>
  <c r="B297" i="9"/>
  <c r="E296" i="9"/>
  <c r="I10" i="3" s="1"/>
  <c r="F245" i="5"/>
  <c r="C1222" i="1"/>
  <c r="F593" i="4"/>
  <c r="C587" i="1"/>
  <c r="I28" i="3"/>
  <c r="D1435" i="1"/>
  <c r="F215" i="4"/>
  <c r="C211" i="1"/>
  <c r="E350" i="4"/>
  <c r="F311" i="4"/>
  <c r="C306" i="1"/>
  <c r="E165" i="9"/>
  <c r="B165" i="9" s="1"/>
  <c r="B191" i="9"/>
  <c r="I29" i="3"/>
  <c r="D1436" i="1"/>
  <c r="F196" i="4"/>
  <c r="C192" i="1"/>
  <c r="F89" i="6"/>
  <c r="C1383" i="1"/>
  <c r="D141" i="6"/>
  <c r="F363" i="4"/>
  <c r="C358" i="1"/>
  <c r="F459" i="4"/>
  <c r="D420" i="4"/>
  <c r="C453" i="1"/>
  <c r="F133" i="4"/>
  <c r="C129" i="1"/>
  <c r="G78" i="1"/>
  <c r="H78" i="1"/>
  <c r="F129" i="6"/>
  <c r="C1423" i="1"/>
  <c r="E420" i="4"/>
  <c r="I1441" i="1"/>
  <c r="I1452" i="1"/>
  <c r="I1448" i="1"/>
  <c r="I34" i="3" l="1"/>
  <c r="K1432" i="9"/>
  <c r="G295" i="9"/>
  <c r="E295" i="9" s="1"/>
  <c r="B295" i="9" s="1"/>
  <c r="D147" i="1"/>
  <c r="I17" i="3"/>
  <c r="E289" i="4"/>
  <c r="D285" i="1" s="1"/>
  <c r="H358" i="1"/>
  <c r="G358" i="1"/>
  <c r="H1222" i="1"/>
  <c r="G1222" i="1"/>
  <c r="H1518" i="1"/>
  <c r="G1518" i="1"/>
  <c r="B294" i="9"/>
  <c r="H453" i="1"/>
  <c r="G453" i="1"/>
  <c r="H192" i="1"/>
  <c r="G192" i="1"/>
  <c r="E408" i="4"/>
  <c r="D403" i="1" s="1"/>
  <c r="D345" i="1"/>
  <c r="E407" i="4"/>
  <c r="D402" i="1" s="1"/>
  <c r="H1329" i="1"/>
  <c r="G1329" i="1"/>
  <c r="I16" i="3"/>
  <c r="E412" i="4"/>
  <c r="D2" i="1"/>
  <c r="H523" i="1"/>
  <c r="G523" i="1"/>
  <c r="H21" i="3"/>
  <c r="F68" i="5"/>
  <c r="C1046" i="1"/>
  <c r="H259" i="1"/>
  <c r="G259" i="1"/>
  <c r="H1183" i="1"/>
  <c r="G1183" i="1"/>
  <c r="G120" i="1"/>
  <c r="H120" i="1"/>
  <c r="D408" i="4"/>
  <c r="F350" i="4"/>
  <c r="C345" i="1"/>
  <c r="G1154" i="1"/>
  <c r="H1154" i="1"/>
  <c r="H574" i="1"/>
  <c r="G574" i="1"/>
  <c r="D407" i="4"/>
  <c r="F298" i="4"/>
  <c r="C293" i="1"/>
  <c r="H985" i="1"/>
  <c r="G985" i="1"/>
  <c r="H1047" i="1"/>
  <c r="G1047" i="1"/>
  <c r="H1517" i="1"/>
  <c r="G1517" i="1"/>
  <c r="H11" i="3"/>
  <c r="H148" i="1"/>
  <c r="G148" i="1"/>
  <c r="E635" i="4"/>
  <c r="D629" i="1" s="1"/>
  <c r="D414" i="1"/>
  <c r="F420" i="4"/>
  <c r="D635" i="4"/>
  <c r="C414" i="1"/>
  <c r="H28" i="3"/>
  <c r="F141" i="6"/>
  <c r="C1435" i="1"/>
  <c r="H211" i="1"/>
  <c r="G211" i="1"/>
  <c r="H587" i="1"/>
  <c r="G587" i="1"/>
  <c r="G294" i="1"/>
  <c r="H294" i="1"/>
  <c r="H3" i="1"/>
  <c r="G3" i="1"/>
  <c r="D636" i="4"/>
  <c r="F528" i="4"/>
  <c r="C522" i="1"/>
  <c r="G282" i="9"/>
  <c r="E282" i="9" s="1"/>
  <c r="B282" i="9" s="1"/>
  <c r="G276" i="9"/>
  <c r="E276" i="9" s="1"/>
  <c r="C984" i="1"/>
  <c r="F6" i="5"/>
  <c r="H1065" i="1"/>
  <c r="G1065" i="1"/>
  <c r="F176" i="5"/>
  <c r="D175" i="5"/>
  <c r="H22" i="3"/>
  <c r="C1153" i="1"/>
  <c r="E636" i="4"/>
  <c r="D630" i="1" s="1"/>
  <c r="D522" i="1"/>
  <c r="H220" i="1"/>
  <c r="G220" i="1"/>
  <c r="H17" i="3"/>
  <c r="D289" i="4"/>
  <c r="D290" i="4" s="1"/>
  <c r="F151" i="4"/>
  <c r="C147" i="1"/>
  <c r="H40" i="1"/>
  <c r="G40" i="1"/>
  <c r="H1423" i="1"/>
  <c r="G1423" i="1"/>
  <c r="H129" i="1"/>
  <c r="G129" i="1"/>
  <c r="H1383" i="1"/>
  <c r="G1383" i="1"/>
  <c r="H1436" i="1"/>
  <c r="G1436" i="1"/>
  <c r="G306" i="1"/>
  <c r="H306" i="1"/>
  <c r="D412" i="4"/>
  <c r="F6" i="4"/>
  <c r="H16" i="3"/>
  <c r="C2" i="1"/>
  <c r="G509" i="1"/>
  <c r="H509" i="1"/>
  <c r="H346" i="1"/>
  <c r="G346" i="1"/>
  <c r="E20" i="9"/>
  <c r="H1214" i="1"/>
  <c r="G1214" i="1"/>
  <c r="G299" i="9"/>
  <c r="E299" i="9" s="1"/>
  <c r="E293" i="9" l="1"/>
  <c r="E291" i="4"/>
  <c r="D287" i="1" s="1"/>
  <c r="E290" i="4"/>
  <c r="D286" i="1" s="1"/>
  <c r="E413" i="4"/>
  <c r="E640" i="4" s="1"/>
  <c r="D634" i="1" s="1"/>
  <c r="D408" i="1"/>
  <c r="H147" i="1"/>
  <c r="G147" i="1"/>
  <c r="E275" i="9"/>
  <c r="B276" i="9"/>
  <c r="G414" i="1"/>
  <c r="H414" i="1"/>
  <c r="F407" i="4"/>
  <c r="C402" i="1"/>
  <c r="E639" i="4"/>
  <c r="D407" i="1"/>
  <c r="B20" i="9"/>
  <c r="E19" i="9"/>
  <c r="H1435" i="1"/>
  <c r="G1435" i="1"/>
  <c r="F635" i="4"/>
  <c r="C629" i="1"/>
  <c r="G345" i="1"/>
  <c r="H345" i="1"/>
  <c r="G1153" i="1"/>
  <c r="H1153" i="1"/>
  <c r="F636" i="4"/>
  <c r="C630" i="1"/>
  <c r="E298" i="9"/>
  <c r="B299" i="9"/>
  <c r="C286" i="1"/>
  <c r="D639" i="4"/>
  <c r="F412" i="4"/>
  <c r="C407" i="1"/>
  <c r="D291" i="4"/>
  <c r="F289" i="4"/>
  <c r="D413" i="4"/>
  <c r="D414" i="4" s="1"/>
  <c r="C285" i="1"/>
  <c r="F175" i="5"/>
  <c r="C1152" i="1"/>
  <c r="H522" i="1"/>
  <c r="G522" i="1"/>
  <c r="H293" i="1"/>
  <c r="G293" i="1"/>
  <c r="H1046" i="1"/>
  <c r="G1046" i="1"/>
  <c r="E415" i="4"/>
  <c r="D410" i="1" s="1"/>
  <c r="G2" i="1"/>
  <c r="H2" i="1"/>
  <c r="H8" i="3"/>
  <c r="H984" i="1"/>
  <c r="G984" i="1"/>
  <c r="N3" i="9"/>
  <c r="I11" i="3"/>
  <c r="F408" i="4"/>
  <c r="C403" i="1"/>
  <c r="H9" i="3"/>
  <c r="F290" i="4" l="1"/>
  <c r="E414" i="4"/>
  <c r="D409" i="1" s="1"/>
  <c r="E642" i="4"/>
  <c r="M3" i="9"/>
  <c r="I8" i="3"/>
  <c r="F291" i="4"/>
  <c r="C287" i="1"/>
  <c r="F639" i="4"/>
  <c r="C633" i="1"/>
  <c r="H402" i="1"/>
  <c r="G402" i="1"/>
  <c r="H285" i="1"/>
  <c r="G285" i="1"/>
  <c r="H407" i="1"/>
  <c r="G407" i="1"/>
  <c r="H286" i="1"/>
  <c r="G286" i="1"/>
  <c r="H630" i="1"/>
  <c r="G630" i="1"/>
  <c r="K3" i="9"/>
  <c r="I9" i="3"/>
  <c r="H403" i="1"/>
  <c r="G403" i="1"/>
  <c r="D415" i="4"/>
  <c r="D640" i="4"/>
  <c r="F413" i="4"/>
  <c r="C408" i="1"/>
  <c r="D636" i="1"/>
  <c r="G1152" i="1"/>
  <c r="H1152" i="1"/>
  <c r="C409" i="1"/>
  <c r="H629" i="1"/>
  <c r="G629" i="1"/>
  <c r="E641" i="4"/>
  <c r="D633" i="1"/>
  <c r="F414" i="4" l="1"/>
  <c r="G409" i="1"/>
  <c r="H409" i="1"/>
  <c r="D642" i="4"/>
  <c r="F640" i="4"/>
  <c r="C634" i="1"/>
  <c r="H287" i="1"/>
  <c r="G287" i="1"/>
  <c r="E645" i="4"/>
  <c r="D635" i="1"/>
  <c r="E646" i="4"/>
  <c r="F415" i="4"/>
  <c r="C410" i="1"/>
  <c r="H633" i="1"/>
  <c r="G633" i="1"/>
  <c r="H408" i="1"/>
  <c r="G408" i="1"/>
  <c r="D641" i="4"/>
  <c r="D646" i="4" l="1"/>
  <c r="F642" i="4"/>
  <c r="C636" i="1"/>
  <c r="I19" i="3"/>
  <c r="D640" i="1"/>
  <c r="D645" i="4"/>
  <c r="G274" i="9" s="1"/>
  <c r="E274" i="9" s="1"/>
  <c r="B274" i="9" s="1"/>
  <c r="F641" i="4"/>
  <c r="C635" i="1"/>
  <c r="H410" i="1"/>
  <c r="G410" i="1"/>
  <c r="I18" i="3"/>
  <c r="D639" i="1"/>
  <c r="H634" i="1"/>
  <c r="G634" i="1"/>
  <c r="H635" i="1" l="1"/>
  <c r="G635" i="1"/>
  <c r="H636" i="1"/>
  <c r="G636" i="1"/>
  <c r="H18" i="3"/>
  <c r="F645" i="4"/>
  <c r="C639" i="1"/>
  <c r="H7" i="3" s="1"/>
  <c r="H19" i="3"/>
  <c r="F646" i="4"/>
  <c r="C640" i="1"/>
  <c r="J3" i="9" l="1"/>
  <c r="I7" i="3"/>
  <c r="H639" i="1"/>
  <c r="G639" i="1"/>
  <c r="H640" i="1"/>
  <c r="G640" i="1"/>
  <c r="M271" i="9" l="1"/>
  <c r="L271" i="9"/>
  <c r="H18" i="9"/>
  <c r="G18" i="9"/>
  <c r="J17" i="9"/>
  <c r="K8" i="9"/>
  <c r="J13" i="9"/>
  <c r="K9" i="9"/>
  <c r="L15" i="9"/>
  <c r="I8" i="9"/>
  <c r="M15" i="9"/>
  <c r="I9" i="9"/>
  <c r="G15" i="9"/>
  <c r="J9" i="9"/>
  <c r="I5" i="9"/>
  <c r="J5" i="9"/>
  <c r="L16" i="9"/>
  <c r="J6" i="9"/>
  <c r="I11" i="9"/>
  <c r="H17" i="9"/>
  <c r="K6" i="9"/>
  <c r="J11" i="9"/>
  <c r="I17" i="9"/>
  <c r="K7" i="9"/>
  <c r="J12" i="9"/>
  <c r="I6" i="9"/>
  <c r="K12" i="9"/>
  <c r="G17" i="9"/>
  <c r="J7" i="9"/>
  <c r="I12" i="9"/>
  <c r="K11" i="9"/>
  <c r="I7" i="9"/>
  <c r="K13" i="9"/>
  <c r="J8" i="9"/>
  <c r="I13" i="9"/>
  <c r="H15" i="9"/>
  <c r="K5" i="9"/>
  <c r="J10" i="9"/>
  <c r="M16" i="9"/>
  <c r="K10" i="9"/>
  <c r="G16" i="9"/>
  <c r="H16" i="9"/>
  <c r="E18" i="9" l="1"/>
  <c r="B18" i="9" s="1"/>
  <c r="E17" i="9"/>
  <c r="B17" i="9" s="1"/>
  <c r="E7" i="9"/>
  <c r="B7" i="9" s="1"/>
  <c r="E9" i="9"/>
  <c r="B9" i="9" s="1"/>
  <c r="E13" i="9"/>
  <c r="B13" i="9" s="1"/>
  <c r="E12" i="9"/>
  <c r="B12" i="9" s="1"/>
  <c r="E6" i="9"/>
  <c r="B6" i="9" s="1"/>
  <c r="F271" i="9"/>
  <c r="F19" i="9" s="1"/>
  <c r="E8" i="9"/>
  <c r="B8" i="9" s="1"/>
  <c r="E11" i="9"/>
  <c r="B11" i="9" s="1"/>
  <c r="E5" i="9"/>
  <c r="E10" i="9"/>
  <c r="B10" i="9" s="1"/>
  <c r="E16" i="9"/>
  <c r="F16" i="9"/>
  <c r="E15" i="9"/>
  <c r="F15" i="9"/>
  <c r="B271" i="9" l="1"/>
  <c r="B16" i="9"/>
  <c r="F14" i="9"/>
  <c r="F3" i="9" s="1"/>
  <c r="E14" i="9"/>
  <c r="B15" i="9"/>
  <c r="E4" i="9"/>
  <c r="B5"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<sst xmlns="http://schemas.openxmlformats.org/spreadsheetml/2006/main" count="4315" uniqueCount="3395">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</sst>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502858.89</v>
      </c>
      <c r="D2" s="6">
        <f>'PR-RAS'!E6</f>
        <v>529300.53</v>
      </c>
      <c r="E2" s="6">
        <v>0</v>
      </c>
      <c r="F2" s="6">
        <v>0</v>
      </c>
      <c r="G2" s="7">
        <f t="shared" ref="G2:G264" si="0">(B2/1000)*(C2*1+D2*2)</f>
        <v>1561.4599500000002</v>
      </c>
      <c r="H2" s="7">
        <f t="shared" ref="H2:H264" si="1">ABS(C2-ROUND(C2,0))+ABS(D2-ROUND(D2,0))</f>
        <v>0.57999999995809048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371265.39</v>
      </c>
      <c r="D3" s="1">
        <f>'PR-RAS'!E7</f>
        <v>354363.01999999996</v>
      </c>
      <c r="E3" s="1">
        <v>0</v>
      </c>
      <c r="F3" s="1">
        <v>0</v>
      </c>
      <c r="G3" s="2">
        <f t="shared" si="0"/>
        <v>2159.9828600000001</v>
      </c>
      <c r="H3" s="2">
        <f t="shared" si="1"/>
        <v>0.40999999997438863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359465.17</v>
      </c>
      <c r="D4" s="1">
        <f>'PR-RAS'!E8</f>
        <v>347798.52999999997</v>
      </c>
      <c r="E4" s="1">
        <v>0</v>
      </c>
      <c r="F4" s="1">
        <v>0</v>
      </c>
      <c r="G4" s="2">
        <f t="shared" si="0"/>
        <v>3165.18669</v>
      </c>
      <c r="H4" s="2">
        <f t="shared" si="1"/>
        <v>0.64000000001396984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210505.75</v>
      </c>
      <c r="D5" s="1">
        <f>'PR-RAS'!E9</f>
        <v>300177.65999999997</v>
      </c>
      <c r="E5" s="1">
        <v>0</v>
      </c>
      <c r="F5" s="1">
        <v>0</v>
      </c>
      <c r="G5" s="2">
        <f t="shared" si="0"/>
        <v>3243.4442799999997</v>
      </c>
      <c r="H5" s="2">
        <f t="shared" si="1"/>
        <v>0.59000000002561137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15209.33</v>
      </c>
      <c r="D6" s="1">
        <f>'PR-RAS'!E10</f>
        <v>16124.93</v>
      </c>
      <c r="E6" s="1">
        <v>0</v>
      </c>
      <c r="F6" s="1">
        <v>0</v>
      </c>
      <c r="G6" s="2">
        <f t="shared" si="0"/>
        <v>237.29595</v>
      </c>
      <c r="H6" s="2">
        <f t="shared" si="1"/>
        <v>0.3999999999996362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7377.55</v>
      </c>
      <c r="D7" s="1">
        <f>'PR-RAS'!E11</f>
        <v>5671.25</v>
      </c>
      <c r="E7" s="1">
        <v>0</v>
      </c>
      <c r="F7" s="1">
        <v>0</v>
      </c>
      <c r="G7" s="2">
        <f t="shared" si="0"/>
        <v>112.3203</v>
      </c>
      <c r="H7" s="2">
        <f t="shared" si="1"/>
        <v>0.6999999999998181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112974.45</v>
      </c>
      <c r="D8" s="1">
        <f>'PR-RAS'!E12</f>
        <v>14305.33</v>
      </c>
      <c r="E8" s="1">
        <v>0</v>
      </c>
      <c r="F8" s="1">
        <v>0</v>
      </c>
      <c r="G8" s="2">
        <f t="shared" si="0"/>
        <v>991.0957699999999</v>
      </c>
      <c r="H8" s="2">
        <f t="shared" si="1"/>
        <v>0.77999999999701686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13398.09</v>
      </c>
      <c r="D9" s="1">
        <f>'PR-RAS'!E13</f>
        <v>13493.48</v>
      </c>
      <c r="E9" s="1">
        <v>0</v>
      </c>
      <c r="F9" s="1">
        <v>0</v>
      </c>
      <c r="G9" s="2">
        <f t="shared" si="0"/>
        <v>323.08040000000005</v>
      </c>
      <c r="H9" s="2">
        <f t="shared" si="1"/>
        <v>0.56999999999970896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1974.12</v>
      </c>
      <c r="E11" s="1">
        <v>0</v>
      </c>
      <c r="F11" s="1">
        <v>0</v>
      </c>
      <c r="G11" s="2">
        <f t="shared" si="0"/>
        <v>39.482399999999998</v>
      </c>
      <c r="H11" s="2">
        <f t="shared" si="1"/>
        <v>0.11999999999989086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9850.69</v>
      </c>
      <c r="D19" s="1">
        <f>'PR-RAS'!E23</f>
        <v>5011.2299999999996</v>
      </c>
      <c r="E19" s="1">
        <v>0</v>
      </c>
      <c r="F19" s="1">
        <v>0</v>
      </c>
      <c r="G19" s="2">
        <f t="shared" si="0"/>
        <v>357.7167</v>
      </c>
      <c r="H19" s="2">
        <f t="shared" si="1"/>
        <v>0.53999999999905413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175.86</v>
      </c>
      <c r="D20" s="1">
        <f>'PR-RAS'!E24</f>
        <v>171</v>
      </c>
      <c r="E20" s="1">
        <v>0</v>
      </c>
      <c r="F20" s="1">
        <v>0</v>
      </c>
      <c r="G20" s="2">
        <f t="shared" si="0"/>
        <v>9.83934</v>
      </c>
      <c r="H20" s="2">
        <f t="shared" si="1"/>
        <v>0.13999999999998636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9674.83</v>
      </c>
      <c r="D23" s="1">
        <f>'PR-RAS'!E27</f>
        <v>4840.2299999999996</v>
      </c>
      <c r="E23" s="1">
        <v>0</v>
      </c>
      <c r="F23" s="1">
        <v>0</v>
      </c>
      <c r="G23" s="2">
        <f t="shared" si="0"/>
        <v>425.81637999999998</v>
      </c>
      <c r="H23" s="2">
        <f t="shared" si="1"/>
        <v>0.3999999999996362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1949.53</v>
      </c>
      <c r="D25" s="1">
        <f>'PR-RAS'!E29</f>
        <v>1553.26</v>
      </c>
      <c r="E25" s="1">
        <v>0</v>
      </c>
      <c r="F25" s="1">
        <v>0</v>
      </c>
      <c r="G25" s="2">
        <f t="shared" si="0"/>
        <v>121.34520000000001</v>
      </c>
      <c r="H25" s="2">
        <f t="shared" si="1"/>
        <v>0.73000000000001819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1949.53</v>
      </c>
      <c r="D27" s="1">
        <f>'PR-RAS'!E31</f>
        <v>1553.26</v>
      </c>
      <c r="E27" s="1">
        <v>0</v>
      </c>
      <c r="F27" s="1">
        <v>0</v>
      </c>
      <c r="G27" s="2">
        <f t="shared" si="0"/>
        <v>131.4573</v>
      </c>
      <c r="H27" s="2">
        <f t="shared" si="1"/>
        <v>0.73000000000001819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92607.39</v>
      </c>
      <c r="D46" s="1">
        <f>'PR-RAS'!E50</f>
        <v>129412.84</v>
      </c>
      <c r="E46" s="1">
        <v>0</v>
      </c>
      <c r="F46" s="1">
        <v>0</v>
      </c>
      <c r="G46" s="2">
        <f t="shared" si="0"/>
        <v>15814.488149999999</v>
      </c>
      <c r="H46" s="2">
        <f t="shared" si="1"/>
        <v>0.55000000000291038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76640.84</v>
      </c>
      <c r="D55" s="1">
        <f>'PR-RAS'!E59</f>
        <v>129412.84</v>
      </c>
      <c r="E55" s="1">
        <v>0</v>
      </c>
      <c r="F55" s="1">
        <v>0</v>
      </c>
      <c r="G55" s="2">
        <f t="shared" si="0"/>
        <v>18115.192080000001</v>
      </c>
      <c r="H55" s="2">
        <f t="shared" si="1"/>
        <v>0.32000000000698492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76640.84</v>
      </c>
      <c r="D56" s="1">
        <f>'PR-RAS'!E60</f>
        <v>129412.84</v>
      </c>
      <c r="E56" s="1">
        <v>0</v>
      </c>
      <c r="F56" s="1">
        <v>0</v>
      </c>
      <c r="G56" s="2">
        <f t="shared" si="0"/>
        <v>18450.658600000002</v>
      </c>
      <c r="H56" s="2">
        <f t="shared" si="1"/>
        <v>0.32000000000698492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15966.55</v>
      </c>
      <c r="D58" s="1">
        <f>'PR-RAS'!E62</f>
        <v>0</v>
      </c>
      <c r="E58" s="1">
        <v>0</v>
      </c>
      <c r="F58" s="1">
        <v>0</v>
      </c>
      <c r="G58" s="2">
        <f t="shared" si="0"/>
        <v>910.09334999999999</v>
      </c>
      <c r="H58" s="2">
        <f t="shared" si="1"/>
        <v>0.4500000000007276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15966.55</v>
      </c>
      <c r="D60" s="1">
        <f>'PR-RAS'!E64</f>
        <v>0</v>
      </c>
      <c r="E60" s="1">
        <v>0</v>
      </c>
      <c r="F60" s="1">
        <v>0</v>
      </c>
      <c r="G60" s="2">
        <f t="shared" si="0"/>
        <v>942.02644999999995</v>
      </c>
      <c r="H60" s="2">
        <f t="shared" si="1"/>
        <v>0.4500000000007276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28545.91</v>
      </c>
      <c r="D78" s="1">
        <f>'PR-RAS'!E82</f>
        <v>29455.120000000003</v>
      </c>
      <c r="E78" s="1">
        <v>0</v>
      </c>
      <c r="F78" s="1">
        <v>0</v>
      </c>
      <c r="G78" s="2">
        <f t="shared" si="0"/>
        <v>6734.1235500000003</v>
      </c>
      <c r="H78" s="2">
        <f t="shared" si="1"/>
        <v>0.21000000000276486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1.88</v>
      </c>
      <c r="D79" s="1">
        <f>'PR-RAS'!E83</f>
        <v>0</v>
      </c>
      <c r="E79" s="1">
        <v>0</v>
      </c>
      <c r="F79" s="1">
        <v>0</v>
      </c>
      <c r="G79" s="2">
        <f t="shared" si="0"/>
        <v>0.14663999999999999</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1.88</v>
      </c>
      <c r="D81" s="1">
        <f>'PR-RAS'!E85</f>
        <v>0</v>
      </c>
      <c r="E81" s="1">
        <v>0</v>
      </c>
      <c r="F81" s="1">
        <v>0</v>
      </c>
      <c r="G81" s="2">
        <f t="shared" si="0"/>
        <v>0.15040000000000001</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28544.03</v>
      </c>
      <c r="D87" s="1">
        <f>'PR-RAS'!E91</f>
        <v>29455.120000000003</v>
      </c>
      <c r="E87" s="1">
        <v>0</v>
      </c>
      <c r="F87" s="1">
        <v>0</v>
      </c>
      <c r="G87" s="2">
        <f t="shared" si="0"/>
        <v>7521.0672199999999</v>
      </c>
      <c r="H87" s="2">
        <f t="shared" si="1"/>
        <v>0.15000000000145519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703.43</v>
      </c>
      <c r="E88" s="1">
        <v>0</v>
      </c>
      <c r="F88" s="1">
        <v>0</v>
      </c>
      <c r="G88" s="2">
        <f t="shared" si="0"/>
        <v>122.39681999999998</v>
      </c>
      <c r="H88" s="2">
        <f t="shared" si="1"/>
        <v>0.42999999999994998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12906.35</v>
      </c>
      <c r="D89" s="1">
        <f>'PR-RAS'!E93</f>
        <v>10553.93</v>
      </c>
      <c r="E89" s="1">
        <v>0</v>
      </c>
      <c r="F89" s="1">
        <v>0</v>
      </c>
      <c r="G89" s="2">
        <f t="shared" si="0"/>
        <v>2993.2504799999997</v>
      </c>
      <c r="H89" s="2">
        <f t="shared" si="1"/>
        <v>0.42000000000007276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15097.58</v>
      </c>
      <c r="D90" s="1">
        <f>'PR-RAS'!E94</f>
        <v>17967.22</v>
      </c>
      <c r="E90" s="1">
        <v>0</v>
      </c>
      <c r="F90" s="1">
        <v>0</v>
      </c>
      <c r="G90" s="2">
        <f t="shared" si="0"/>
        <v>4541.8497800000005</v>
      </c>
      <c r="H90" s="2">
        <f t="shared" si="1"/>
        <v>0.64000000000123691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540.1</v>
      </c>
      <c r="D93" s="1">
        <f>'PR-RAS'!E97</f>
        <v>230.54</v>
      </c>
      <c r="E93" s="1">
        <v>0</v>
      </c>
      <c r="F93" s="1">
        <v>0</v>
      </c>
      <c r="G93" s="2">
        <f t="shared" si="0"/>
        <v>92.108560000000011</v>
      </c>
      <c r="H93" s="2">
        <f t="shared" si="1"/>
        <v>0.5600000000000307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8357.57</v>
      </c>
      <c r="D102" s="1">
        <f>'PR-RAS'!E106</f>
        <v>13715.300000000001</v>
      </c>
      <c r="E102" s="1">
        <v>0</v>
      </c>
      <c r="F102" s="1">
        <v>0</v>
      </c>
      <c r="G102" s="2">
        <f t="shared" si="0"/>
        <v>3614.6051700000003</v>
      </c>
      <c r="H102" s="2">
        <f t="shared" si="1"/>
        <v>0.73000000000138243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774.4</v>
      </c>
      <c r="D103" s="1">
        <f>'PR-RAS'!E107</f>
        <v>1851.5800000000002</v>
      </c>
      <c r="E103" s="1">
        <v>0</v>
      </c>
      <c r="F103" s="1">
        <v>0</v>
      </c>
      <c r="G103" s="2">
        <f t="shared" si="0"/>
        <v>456.71111999999999</v>
      </c>
      <c r="H103" s="2">
        <f t="shared" si="1"/>
        <v>0.81999999999982265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366.31</v>
      </c>
      <c r="D105" s="1">
        <f>'PR-RAS'!E109</f>
        <v>1172.6400000000001</v>
      </c>
      <c r="E105" s="1">
        <v>0</v>
      </c>
      <c r="F105" s="1">
        <v>0</v>
      </c>
      <c r="G105" s="2">
        <f t="shared" si="0"/>
        <v>282.00536</v>
      </c>
      <c r="H105" s="2">
        <f t="shared" si="1"/>
        <v>0.66999999999990223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408.09</v>
      </c>
      <c r="D107" s="1">
        <f>'PR-RAS'!E111</f>
        <v>678.94</v>
      </c>
      <c r="E107" s="1">
        <v>0</v>
      </c>
      <c r="F107" s="1">
        <v>0</v>
      </c>
      <c r="G107" s="2">
        <f t="shared" si="0"/>
        <v>187.19282000000001</v>
      </c>
      <c r="H107" s="2">
        <f t="shared" si="1"/>
        <v>0.14999999999992042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328.09000000000003</v>
      </c>
      <c r="D108" s="1">
        <f>'PR-RAS'!E112</f>
        <v>81.209999999999994</v>
      </c>
      <c r="E108" s="1">
        <v>0</v>
      </c>
      <c r="F108" s="1">
        <v>0</v>
      </c>
      <c r="G108" s="2">
        <f t="shared" si="0"/>
        <v>52.484569999999998</v>
      </c>
      <c r="H108" s="2">
        <f t="shared" si="1"/>
        <v>0.30000000000002558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321.87</v>
      </c>
      <c r="D110" s="1">
        <f>'PR-RAS'!E114</f>
        <v>78.13</v>
      </c>
      <c r="E110" s="1">
        <v>0</v>
      </c>
      <c r="F110" s="1">
        <v>0</v>
      </c>
      <c r="G110" s="2">
        <f t="shared" si="0"/>
        <v>52.116169999999997</v>
      </c>
      <c r="H110" s="2">
        <f t="shared" si="1"/>
        <v>0.25999999999999091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6.22</v>
      </c>
      <c r="D111" s="1">
        <f>'PR-RAS'!E115</f>
        <v>3.08</v>
      </c>
      <c r="E111" s="1">
        <v>0</v>
      </c>
      <c r="F111" s="1">
        <v>0</v>
      </c>
      <c r="G111" s="2">
        <f t="shared" si="0"/>
        <v>1.3617999999999999</v>
      </c>
      <c r="H111" s="2">
        <f t="shared" si="1"/>
        <v>0.29999999999999982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7255.08</v>
      </c>
      <c r="D116" s="1">
        <f>'PR-RAS'!E120</f>
        <v>11782.51</v>
      </c>
      <c r="E116" s="1">
        <v>0</v>
      </c>
      <c r="F116" s="1">
        <v>0</v>
      </c>
      <c r="G116" s="2">
        <f t="shared" si="0"/>
        <v>3544.3114999999998</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4283.96</v>
      </c>
      <c r="D117" s="1">
        <f>'PR-RAS'!E121</f>
        <v>10669.31</v>
      </c>
      <c r="E117" s="1">
        <v>0</v>
      </c>
      <c r="F117" s="1">
        <v>0</v>
      </c>
      <c r="G117" s="2">
        <f t="shared" si="0"/>
        <v>2972.2192799999998</v>
      </c>
      <c r="H117" s="2">
        <f t="shared" si="1"/>
        <v>0.3499999999994543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2971.12</v>
      </c>
      <c r="D118" s="1">
        <f>'PR-RAS'!E122</f>
        <v>1113.2</v>
      </c>
      <c r="E118" s="1">
        <v>0</v>
      </c>
      <c r="F118" s="1">
        <v>0</v>
      </c>
      <c r="G118" s="2">
        <f t="shared" si="0"/>
        <v>608.10984000000008</v>
      </c>
      <c r="H118" s="2">
        <f t="shared" si="1"/>
        <v>0.31999999999993634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2082.63</v>
      </c>
      <c r="D120" s="1">
        <f>'PR-RAS'!E124</f>
        <v>2354.25</v>
      </c>
      <c r="E120" s="1">
        <v>0</v>
      </c>
      <c r="F120" s="1">
        <v>0</v>
      </c>
      <c r="G120" s="2">
        <f t="shared" si="0"/>
        <v>808.14446999999996</v>
      </c>
      <c r="H120" s="2">
        <f t="shared" si="1"/>
        <v>0.61999999999989086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2082.63</v>
      </c>
      <c r="D121" s="1">
        <f>'PR-RAS'!E125</f>
        <v>2354.25</v>
      </c>
      <c r="E121" s="1">
        <v>0</v>
      </c>
      <c r="F121" s="1">
        <v>0</v>
      </c>
      <c r="G121" s="2">
        <f t="shared" si="0"/>
        <v>814.93560000000002</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2082.63</v>
      </c>
      <c r="D123" s="1">
        <f>'PR-RAS'!E127</f>
        <v>2354.25</v>
      </c>
      <c r="E123" s="1">
        <v>0</v>
      </c>
      <c r="F123" s="1">
        <v>0</v>
      </c>
      <c r="G123" s="2">
        <f t="shared" si="0"/>
        <v>828.51786000000004</v>
      </c>
      <c r="H123" s="2">
        <f t="shared" si="1"/>
        <v>0.61999999999989086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241799.18</v>
      </c>
      <c r="D147" s="1">
        <f>'PR-RAS'!E151</f>
        <v>235980.14</v>
      </c>
      <c r="E147" s="1">
        <v>0</v>
      </c>
      <c r="F147" s="1">
        <v>0</v>
      </c>
      <c r="G147" s="2">
        <f t="shared" si="0"/>
        <v>104208.88115999999</v>
      </c>
      <c r="H147" s="2">
        <f t="shared" si="1"/>
        <v>0.32000000000698492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40402.590000000004</v>
      </c>
      <c r="D148" s="1">
        <f>'PR-RAS'!E152</f>
        <v>44206.219999999994</v>
      </c>
      <c r="E148" s="1">
        <v>0</v>
      </c>
      <c r="F148" s="1">
        <v>0</v>
      </c>
      <c r="G148" s="2">
        <f t="shared" si="0"/>
        <v>18935.809409999998</v>
      </c>
      <c r="H148" s="2">
        <f t="shared" si="1"/>
        <v>0.6299999999901047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34680.33</v>
      </c>
      <c r="D149" s="1">
        <f>'PR-RAS'!E153</f>
        <v>37945.269999999997</v>
      </c>
      <c r="E149" s="1">
        <v>0</v>
      </c>
      <c r="F149" s="1">
        <v>0</v>
      </c>
      <c r="G149" s="2">
        <f t="shared" si="0"/>
        <v>16364.488759999998</v>
      </c>
      <c r="H149" s="2">
        <f t="shared" si="1"/>
        <v>0.59999999999854481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34680.33</v>
      </c>
      <c r="D150" s="1">
        <f>'PR-RAS'!E154</f>
        <v>37945.269999999997</v>
      </c>
      <c r="E150" s="1">
        <v>0</v>
      </c>
      <c r="F150" s="1">
        <v>0</v>
      </c>
      <c r="G150" s="2">
        <f t="shared" si="0"/>
        <v>16475.05963</v>
      </c>
      <c r="H150" s="2">
        <f t="shared" si="1"/>
        <v>0.59999999999854481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5722.26</v>
      </c>
      <c r="D155" s="1">
        <f>'PR-RAS'!E159</f>
        <v>6260.95</v>
      </c>
      <c r="E155" s="1">
        <v>0</v>
      </c>
      <c r="F155" s="1">
        <v>0</v>
      </c>
      <c r="G155" s="2">
        <f t="shared" si="0"/>
        <v>2809.6006400000001</v>
      </c>
      <c r="H155" s="2">
        <f t="shared" si="1"/>
        <v>0.31000000000040018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5722.26</v>
      </c>
      <c r="D157" s="1">
        <f>'PR-RAS'!E161</f>
        <v>6260.95</v>
      </c>
      <c r="E157" s="1">
        <v>0</v>
      </c>
      <c r="F157" s="1">
        <v>0</v>
      </c>
      <c r="G157" s="2">
        <f t="shared" si="0"/>
        <v>2846.08896</v>
      </c>
      <c r="H157" s="2">
        <f t="shared" si="1"/>
        <v>0.31000000000040018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48638.66</v>
      </c>
      <c r="D159" s="1">
        <f>'PR-RAS'!E163</f>
        <v>81301.429999999993</v>
      </c>
      <c r="E159" s="1">
        <v>0</v>
      </c>
      <c r="F159" s="1">
        <v>0</v>
      </c>
      <c r="G159" s="2">
        <f t="shared" si="0"/>
        <v>33376.160159999999</v>
      </c>
      <c r="H159" s="2">
        <f t="shared" si="1"/>
        <v>0.76999999998952262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1265.92</v>
      </c>
      <c r="D160" s="1">
        <f>'PR-RAS'!E164</f>
        <v>1414.24</v>
      </c>
      <c r="E160" s="1">
        <v>0</v>
      </c>
      <c r="F160" s="1">
        <v>0</v>
      </c>
      <c r="G160" s="2">
        <f t="shared" si="0"/>
        <v>651.00959999999998</v>
      </c>
      <c r="H160" s="2">
        <f t="shared" si="1"/>
        <v>0.31999999999993634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121.45</v>
      </c>
      <c r="D161" s="1">
        <f>'PR-RAS'!E165</f>
        <v>128.80000000000001</v>
      </c>
      <c r="E161" s="1">
        <v>0</v>
      </c>
      <c r="F161" s="1">
        <v>0</v>
      </c>
      <c r="G161" s="2">
        <f t="shared" si="0"/>
        <v>60.648000000000003</v>
      </c>
      <c r="H161" s="2">
        <f t="shared" si="1"/>
        <v>0.64999999999999147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122.64</v>
      </c>
      <c r="D162" s="1">
        <f>'PR-RAS'!E166</f>
        <v>0</v>
      </c>
      <c r="E162" s="1">
        <v>0</v>
      </c>
      <c r="F162" s="1">
        <v>0</v>
      </c>
      <c r="G162" s="2">
        <f t="shared" si="0"/>
        <v>19.745039999999999</v>
      </c>
      <c r="H162" s="2">
        <f t="shared" si="1"/>
        <v>0.35999999999999943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381.58</v>
      </c>
      <c r="D163" s="1">
        <f>'PR-RAS'!E167</f>
        <v>107.84</v>
      </c>
      <c r="E163" s="1">
        <v>0</v>
      </c>
      <c r="F163" s="1">
        <v>0</v>
      </c>
      <c r="G163" s="2">
        <f t="shared" si="0"/>
        <v>96.756119999999996</v>
      </c>
      <c r="H163" s="2">
        <f t="shared" si="1"/>
        <v>0.58000000000001251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640.25</v>
      </c>
      <c r="D164" s="1">
        <f>'PR-RAS'!E168</f>
        <v>1177.5999999999999</v>
      </c>
      <c r="E164" s="1">
        <v>0</v>
      </c>
      <c r="F164" s="1">
        <v>0</v>
      </c>
      <c r="G164" s="2">
        <f t="shared" si="0"/>
        <v>488.25835000000001</v>
      </c>
      <c r="H164" s="2">
        <f t="shared" si="1"/>
        <v>0.65000000000009095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13337.300000000001</v>
      </c>
      <c r="D165" s="1">
        <f>'PR-RAS'!E169</f>
        <v>21115.88</v>
      </c>
      <c r="E165" s="1">
        <v>0</v>
      </c>
      <c r="F165" s="1">
        <v>0</v>
      </c>
      <c r="G165" s="2">
        <f t="shared" si="0"/>
        <v>9113.3258400000013</v>
      </c>
      <c r="H165" s="2">
        <f t="shared" si="1"/>
        <v>0.42000000000007276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585.46</v>
      </c>
      <c r="D166" s="1">
        <f>'PR-RAS'!E170</f>
        <v>1144.68</v>
      </c>
      <c r="E166" s="1">
        <v>0</v>
      </c>
      <c r="F166" s="1">
        <v>0</v>
      </c>
      <c r="G166" s="2">
        <f t="shared" si="0"/>
        <v>474.34530000000007</v>
      </c>
      <c r="H166" s="2">
        <f t="shared" si="1"/>
        <v>0.77999999999997272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199.08</v>
      </c>
      <c r="D167" s="1">
        <f>'PR-RAS'!E171</f>
        <v>301.19</v>
      </c>
      <c r="E167" s="1">
        <v>0</v>
      </c>
      <c r="F167" s="1">
        <v>0</v>
      </c>
      <c r="G167" s="2">
        <f t="shared" si="0"/>
        <v>133.04236</v>
      </c>
      <c r="H167" s="2">
        <f t="shared" si="1"/>
        <v>0.27000000000001023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10240.49</v>
      </c>
      <c r="D168" s="1">
        <f>'PR-RAS'!E172</f>
        <v>14455.45</v>
      </c>
      <c r="E168" s="1">
        <v>0</v>
      </c>
      <c r="F168" s="1">
        <v>0</v>
      </c>
      <c r="G168" s="2">
        <f t="shared" si="0"/>
        <v>6538.2821300000005</v>
      </c>
      <c r="H168" s="2">
        <f t="shared" si="1"/>
        <v>0.94000000000050932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2182.87</v>
      </c>
      <c r="D169" s="1">
        <f>'PR-RAS'!E173</f>
        <v>2742.74</v>
      </c>
      <c r="E169" s="1">
        <v>0</v>
      </c>
      <c r="F169" s="1">
        <v>0</v>
      </c>
      <c r="G169" s="2">
        <f t="shared" si="0"/>
        <v>1288.2828</v>
      </c>
      <c r="H169" s="2">
        <f t="shared" si="1"/>
        <v>0.39000000000032742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1778.39</v>
      </c>
      <c r="E170" s="1">
        <v>0</v>
      </c>
      <c r="F170" s="1">
        <v>0</v>
      </c>
      <c r="G170" s="2">
        <f t="shared" si="0"/>
        <v>601.09582000000012</v>
      </c>
      <c r="H170" s="2">
        <f t="shared" si="1"/>
        <v>0.39000000000010004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129.4</v>
      </c>
      <c r="D172" s="1">
        <f>'PR-RAS'!E176</f>
        <v>693.43</v>
      </c>
      <c r="E172" s="1">
        <v>0</v>
      </c>
      <c r="F172" s="1">
        <v>0</v>
      </c>
      <c r="G172" s="2">
        <f t="shared" si="0"/>
        <v>259.28046000000001</v>
      </c>
      <c r="H172" s="2">
        <f t="shared" si="1"/>
        <v>0.82999999999995566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28168.850000000002</v>
      </c>
      <c r="D173" s="1">
        <f>'PR-RAS'!E177</f>
        <v>50641.77</v>
      </c>
      <c r="E173" s="1">
        <v>0</v>
      </c>
      <c r="F173" s="1">
        <v>0</v>
      </c>
      <c r="G173" s="2">
        <f t="shared" si="0"/>
        <v>22265.811079999999</v>
      </c>
      <c r="H173" s="2">
        <f t="shared" si="1"/>
        <v>0.38000000000101863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610.17999999999995</v>
      </c>
      <c r="D174" s="1">
        <f>'PR-RAS'!E178</f>
        <v>717.13</v>
      </c>
      <c r="E174" s="1">
        <v>0</v>
      </c>
      <c r="F174" s="1">
        <v>0</v>
      </c>
      <c r="G174" s="2">
        <f t="shared" si="0"/>
        <v>353.68811999999997</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5001.16</v>
      </c>
      <c r="D175" s="1">
        <f>'PR-RAS'!E179</f>
        <v>6900.22</v>
      </c>
      <c r="E175" s="1">
        <v>0</v>
      </c>
      <c r="F175" s="1">
        <v>0</v>
      </c>
      <c r="G175" s="2">
        <f t="shared" si="0"/>
        <v>3271.4783999999995</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1301.3499999999999</v>
      </c>
      <c r="D176" s="1">
        <f>'PR-RAS'!E180</f>
        <v>3966.41</v>
      </c>
      <c r="E176" s="1">
        <v>0</v>
      </c>
      <c r="F176" s="1">
        <v>0</v>
      </c>
      <c r="G176" s="2">
        <f t="shared" si="0"/>
        <v>1615.97975</v>
      </c>
      <c r="H176" s="2">
        <f t="shared" si="1"/>
        <v>0.75999999999976353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5270.18</v>
      </c>
      <c r="D177" s="1">
        <f>'PR-RAS'!E181</f>
        <v>11287.65</v>
      </c>
      <c r="E177" s="1">
        <v>0</v>
      </c>
      <c r="F177" s="1">
        <v>0</v>
      </c>
      <c r="G177" s="2">
        <f t="shared" si="0"/>
        <v>4900.8044799999998</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3764.78</v>
      </c>
      <c r="D178" s="1">
        <f>'PR-RAS'!E182</f>
        <v>3868.98</v>
      </c>
      <c r="E178" s="1">
        <v>0</v>
      </c>
      <c r="F178" s="1">
        <v>0</v>
      </c>
      <c r="G178" s="2">
        <f t="shared" si="0"/>
        <v>2035.98498</v>
      </c>
      <c r="H178" s="2">
        <f t="shared" si="1"/>
        <v>0.23999999999978172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362.55</v>
      </c>
      <c r="D179" s="1">
        <f>'PR-RAS'!E183</f>
        <v>341.12</v>
      </c>
      <c r="E179" s="1">
        <v>0</v>
      </c>
      <c r="F179" s="1">
        <v>0</v>
      </c>
      <c r="G179" s="2">
        <f t="shared" si="0"/>
        <v>185.97261999999998</v>
      </c>
      <c r="H179" s="2">
        <f t="shared" si="1"/>
        <v>0.56999999999999318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6656.2</v>
      </c>
      <c r="D180" s="1">
        <f>'PR-RAS'!E184</f>
        <v>3740.6</v>
      </c>
      <c r="E180" s="1">
        <v>0</v>
      </c>
      <c r="F180" s="1">
        <v>0</v>
      </c>
      <c r="G180" s="2">
        <f t="shared" si="0"/>
        <v>2530.5945999999999</v>
      </c>
      <c r="H180" s="2">
        <f t="shared" si="1"/>
        <v>0.59999999999990905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792.98</v>
      </c>
      <c r="D181" s="1">
        <f>'PR-RAS'!E185</f>
        <v>1095.33</v>
      </c>
      <c r="E181" s="1">
        <v>0</v>
      </c>
      <c r="F181" s="1">
        <v>0</v>
      </c>
      <c r="G181" s="2">
        <f t="shared" si="0"/>
        <v>537.05520000000001</v>
      </c>
      <c r="H181" s="2">
        <f t="shared" si="1"/>
        <v>0.34999999999990905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4409.47</v>
      </c>
      <c r="D182" s="1">
        <f>'PR-RAS'!E186</f>
        <v>18724.330000000002</v>
      </c>
      <c r="E182" s="1">
        <v>0</v>
      </c>
      <c r="F182" s="1">
        <v>0</v>
      </c>
      <c r="G182" s="2">
        <f t="shared" si="0"/>
        <v>7576.3215300000002</v>
      </c>
      <c r="H182" s="2">
        <f t="shared" si="1"/>
        <v>0.80000000000200089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5866.59</v>
      </c>
      <c r="D184" s="1">
        <f>'PR-RAS'!E188</f>
        <v>8129.5400000000009</v>
      </c>
      <c r="E184" s="1">
        <v>0</v>
      </c>
      <c r="F184" s="1">
        <v>0</v>
      </c>
      <c r="G184" s="2">
        <f t="shared" si="0"/>
        <v>4048.9976100000003</v>
      </c>
      <c r="H184" s="2">
        <f t="shared" si="1"/>
        <v>0.86999999999898137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1099.07</v>
      </c>
      <c r="D185" s="1">
        <f>'PR-RAS'!E189</f>
        <v>1213.6600000000001</v>
      </c>
      <c r="E185" s="1">
        <v>0</v>
      </c>
      <c r="F185" s="1">
        <v>0</v>
      </c>
      <c r="G185" s="2">
        <f t="shared" si="0"/>
        <v>648.85576000000003</v>
      </c>
      <c r="H185" s="2">
        <f t="shared" si="1"/>
        <v>0.40999999999985448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767.08</v>
      </c>
      <c r="D186" s="1">
        <f>'PR-RAS'!E190</f>
        <v>818.49</v>
      </c>
      <c r="E186" s="1">
        <v>0</v>
      </c>
      <c r="F186" s="1">
        <v>0</v>
      </c>
      <c r="G186" s="2">
        <f t="shared" si="0"/>
        <v>444.75110000000001</v>
      </c>
      <c r="H186" s="2">
        <f t="shared" si="1"/>
        <v>0.57000000000005002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2219.6</v>
      </c>
      <c r="D187" s="1">
        <f>'PR-RAS'!E191</f>
        <v>3440.63</v>
      </c>
      <c r="E187" s="1">
        <v>0</v>
      </c>
      <c r="F187" s="1">
        <v>0</v>
      </c>
      <c r="G187" s="2">
        <f t="shared" si="0"/>
        <v>1692.7599600000001</v>
      </c>
      <c r="H187" s="2">
        <f t="shared" si="1"/>
        <v>0.76999999999998181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52.13</v>
      </c>
      <c r="D189" s="1">
        <f>'PR-RAS'!E193</f>
        <v>345.13</v>
      </c>
      <c r="E189" s="1">
        <v>0</v>
      </c>
      <c r="F189" s="1">
        <v>0</v>
      </c>
      <c r="G189" s="2">
        <f t="shared" si="0"/>
        <v>139.56932</v>
      </c>
      <c r="H189" s="2">
        <f t="shared" si="1"/>
        <v>0.25999999999999801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1728.71</v>
      </c>
      <c r="D191" s="1">
        <f>'PR-RAS'!E195</f>
        <v>2311.63</v>
      </c>
      <c r="E191" s="1">
        <v>0</v>
      </c>
      <c r="F191" s="1">
        <v>0</v>
      </c>
      <c r="G191" s="2">
        <f t="shared" si="0"/>
        <v>1206.8743000000002</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6582.19</v>
      </c>
      <c r="D192" s="1">
        <f>'PR-RAS'!E196</f>
        <v>16157.23</v>
      </c>
      <c r="E192" s="1">
        <v>0</v>
      </c>
      <c r="F192" s="1">
        <v>0</v>
      </c>
      <c r="G192" s="2">
        <f t="shared" si="0"/>
        <v>7429.2601500000001</v>
      </c>
      <c r="H192" s="2">
        <f t="shared" si="1"/>
        <v>0.41999999999916326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5268.57</v>
      </c>
      <c r="D198" s="1">
        <f>'PR-RAS'!E202</f>
        <v>15323.9</v>
      </c>
      <c r="E198" s="1">
        <v>0</v>
      </c>
      <c r="F198" s="1">
        <v>0</v>
      </c>
      <c r="G198" s="2">
        <f t="shared" si="0"/>
        <v>7075.5248899999997</v>
      </c>
      <c r="H198" s="2">
        <f t="shared" si="1"/>
        <v>0.53000000000065484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5268.57</v>
      </c>
      <c r="D200" s="1">
        <f>'PR-RAS'!E204</f>
        <v>15323.9</v>
      </c>
      <c r="E200" s="1">
        <v>0</v>
      </c>
      <c r="F200" s="1">
        <v>0</v>
      </c>
      <c r="G200" s="2">
        <f t="shared" si="0"/>
        <v>7147.3576299999995</v>
      </c>
      <c r="H200" s="2">
        <f t="shared" si="1"/>
        <v>0.53000000000065484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1313.62</v>
      </c>
      <c r="D206" s="1">
        <f>'PR-RAS'!E210</f>
        <v>833.33</v>
      </c>
      <c r="E206" s="1">
        <v>0</v>
      </c>
      <c r="F206" s="1">
        <v>0</v>
      </c>
      <c r="G206" s="2">
        <f t="shared" si="0"/>
        <v>610.95739999999989</v>
      </c>
      <c r="H206" s="2">
        <f t="shared" si="1"/>
        <v>0.71000000000015007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650.01</v>
      </c>
      <c r="D207" s="1">
        <f>'PR-RAS'!E211</f>
        <v>833.33</v>
      </c>
      <c r="E207" s="1">
        <v>0</v>
      </c>
      <c r="F207" s="1">
        <v>0</v>
      </c>
      <c r="G207" s="2">
        <f t="shared" si="0"/>
        <v>477.23401999999999</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663.61</v>
      </c>
      <c r="D210" s="1">
        <f>'PR-RAS'!E214</f>
        <v>0</v>
      </c>
      <c r="E210" s="1">
        <v>0</v>
      </c>
      <c r="F210" s="1">
        <v>0</v>
      </c>
      <c r="G210" s="2">
        <f t="shared" si="0"/>
        <v>138.69449</v>
      </c>
      <c r="H210" s="2">
        <f t="shared" si="1"/>
        <v>0.38999999999998636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10183.77</v>
      </c>
      <c r="D211" s="1">
        <f>'PR-RAS'!E215</f>
        <v>135</v>
      </c>
      <c r="E211" s="1">
        <v>0</v>
      </c>
      <c r="F211" s="1">
        <v>0</v>
      </c>
      <c r="G211" s="2">
        <f t="shared" si="0"/>
        <v>2195.2917000000002</v>
      </c>
      <c r="H211" s="2">
        <f t="shared" si="1"/>
        <v>0.22999999999956344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10183.77</v>
      </c>
      <c r="D215" s="1">
        <f>'PR-RAS'!E219</f>
        <v>135</v>
      </c>
      <c r="E215" s="1">
        <v>0</v>
      </c>
      <c r="F215" s="1">
        <v>0</v>
      </c>
      <c r="G215" s="2">
        <f t="shared" si="0"/>
        <v>2237.1067800000001</v>
      </c>
      <c r="H215" s="2">
        <f t="shared" si="1"/>
        <v>0.22999999999956344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10183.77</v>
      </c>
      <c r="D218" s="1">
        <f>'PR-RAS'!E222</f>
        <v>135</v>
      </c>
      <c r="E218" s="1">
        <v>0</v>
      </c>
      <c r="F218" s="1">
        <v>0</v>
      </c>
      <c r="G218" s="2">
        <f t="shared" si="0"/>
        <v>2268.4680900000003</v>
      </c>
      <c r="H218" s="2">
        <f t="shared" si="1"/>
        <v>0.22999999999956344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14139.38</v>
      </c>
      <c r="D220" s="1">
        <f>'PR-RAS'!E224</f>
        <v>10854.91</v>
      </c>
      <c r="E220" s="1">
        <v>0</v>
      </c>
      <c r="F220" s="1">
        <v>0</v>
      </c>
      <c r="G220" s="2">
        <f t="shared" si="0"/>
        <v>7850.974799999999</v>
      </c>
      <c r="H220" s="2">
        <f t="shared" si="1"/>
        <v>0.46999999999934516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14139.38</v>
      </c>
      <c r="D232" s="1">
        <f>'PR-RAS'!E236</f>
        <v>10854.91</v>
      </c>
      <c r="E232" s="1">
        <v>0</v>
      </c>
      <c r="F232" s="1">
        <v>0</v>
      </c>
      <c r="G232" s="2">
        <f t="shared" si="0"/>
        <v>8281.1651999999995</v>
      </c>
      <c r="H232" s="2">
        <f t="shared" si="1"/>
        <v>0.46999999999934516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14139.38</v>
      </c>
      <c r="D233" s="1">
        <f>'PR-RAS'!E237</f>
        <v>6440.98</v>
      </c>
      <c r="E233" s="1">
        <v>0</v>
      </c>
      <c r="F233" s="1">
        <v>0</v>
      </c>
      <c r="G233" s="2">
        <f t="shared" si="0"/>
        <v>6268.9508799999994</v>
      </c>
      <c r="H233" s="2">
        <f t="shared" si="1"/>
        <v>0.3999999999996362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4413.93</v>
      </c>
      <c r="E234" s="1">
        <v>0</v>
      </c>
      <c r="F234" s="1">
        <v>0</v>
      </c>
      <c r="G234" s="2">
        <f t="shared" si="0"/>
        <v>2056.89138</v>
      </c>
      <c r="H234" s="2">
        <f t="shared" si="1"/>
        <v>6.9999999999708962E-2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52707.979999999996</v>
      </c>
      <c r="D248" s="1">
        <f>'PR-RAS'!E252</f>
        <v>50805.06</v>
      </c>
      <c r="E248" s="1">
        <v>0</v>
      </c>
      <c r="F248" s="1">
        <v>0</v>
      </c>
      <c r="G248" s="2">
        <f t="shared" si="0"/>
        <v>38116.570699999997</v>
      </c>
      <c r="H248" s="2">
        <f t="shared" si="1"/>
        <v>8.000000000174623E-2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52707.979999999996</v>
      </c>
      <c r="D255" s="1">
        <f>'PR-RAS'!E259</f>
        <v>50805.06</v>
      </c>
      <c r="E255" s="1">
        <v>0</v>
      </c>
      <c r="F255" s="1">
        <v>0</v>
      </c>
      <c r="G255" s="2">
        <f t="shared" si="0"/>
        <v>39196.797399999996</v>
      </c>
      <c r="H255" s="2">
        <f t="shared" si="1"/>
        <v>8.000000000174623E-2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14015.52</v>
      </c>
      <c r="D256" s="1">
        <f>'PR-RAS'!E260</f>
        <v>12417.47</v>
      </c>
      <c r="E256" s="1">
        <v>0</v>
      </c>
      <c r="F256" s="1">
        <v>0</v>
      </c>
      <c r="G256" s="2">
        <f t="shared" si="0"/>
        <v>9906.8672999999999</v>
      </c>
      <c r="H256" s="2">
        <f t="shared" si="1"/>
        <v>0.94999999999890861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38692.46</v>
      </c>
      <c r="D257" s="1">
        <f>'PR-RAS'!E261</f>
        <v>38387.589999999997</v>
      </c>
      <c r="E257" s="1">
        <v>0</v>
      </c>
      <c r="F257" s="1">
        <v>0</v>
      </c>
      <c r="G257" s="2">
        <f t="shared" si="0"/>
        <v>29559.715839999997</v>
      </c>
      <c r="H257" s="2">
        <f t="shared" si="1"/>
        <v>0.87000000000261934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69144.61</v>
      </c>
      <c r="D259" s="1">
        <f>'PR-RAS'!E263</f>
        <v>32520.29</v>
      </c>
      <c r="E259" s="1">
        <v>0</v>
      </c>
      <c r="F259" s="1">
        <v>0</v>
      </c>
      <c r="G259" s="2">
        <f t="shared" si="0"/>
        <v>34619.779020000002</v>
      </c>
      <c r="H259" s="2">
        <f t="shared" si="1"/>
        <v>0.68000000000029104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33394.11</v>
      </c>
      <c r="D260" s="1">
        <f>'PR-RAS'!E264</f>
        <v>29404.71</v>
      </c>
      <c r="E260" s="1">
        <v>0</v>
      </c>
      <c r="F260" s="1">
        <v>0</v>
      </c>
      <c r="G260" s="2">
        <f t="shared" si="0"/>
        <v>23880.71427</v>
      </c>
      <c r="H260" s="2">
        <f t="shared" si="1"/>
        <v>0.40000000000145519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33394.11</v>
      </c>
      <c r="D261" s="1">
        <f>'PR-RAS'!E265</f>
        <v>29404.71</v>
      </c>
      <c r="E261" s="1">
        <v>0</v>
      </c>
      <c r="F261" s="1">
        <v>0</v>
      </c>
      <c r="G261" s="2">
        <f t="shared" si="0"/>
        <v>23972.917799999999</v>
      </c>
      <c r="H261" s="2">
        <f t="shared" si="1"/>
        <v>0.40000000000145519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35750.5</v>
      </c>
      <c r="D275" s="1">
        <f>'PR-RAS'!E279</f>
        <v>3115.58</v>
      </c>
      <c r="E275" s="1">
        <v>0</v>
      </c>
      <c r="F275" s="1">
        <v>0</v>
      </c>
      <c r="G275" s="2">
        <f t="shared" si="8"/>
        <v>11502.974840000003</v>
      </c>
      <c r="H275" s="2">
        <f t="shared" si="9"/>
        <v>0.92000000000007276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35750.5</v>
      </c>
      <c r="D276" s="1">
        <f>'PR-RAS'!E280</f>
        <v>3115.58</v>
      </c>
      <c r="E276" s="1">
        <v>0</v>
      </c>
      <c r="F276" s="1">
        <v>0</v>
      </c>
      <c r="G276" s="2">
        <f t="shared" si="8"/>
        <v>11544.956500000002</v>
      </c>
      <c r="H276" s="2">
        <f t="shared" si="9"/>
        <v>0.92000000000007276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241799.18</v>
      </c>
      <c r="D285" s="1">
        <f>'PR-RAS'!E289</f>
        <v>235980.14</v>
      </c>
      <c r="E285" s="1">
        <v>0</v>
      </c>
      <c r="F285" s="1">
        <v>0</v>
      </c>
      <c r="G285" s="2">
        <f t="shared" si="8"/>
        <v>202707.68663999997</v>
      </c>
      <c r="H285" s="2">
        <f t="shared" si="9"/>
        <v>0.32000000000698492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261059.71000000002</v>
      </c>
      <c r="D286" s="1">
        <f>'PR-RAS'!E290</f>
        <v>293320.39</v>
      </c>
      <c r="E286" s="1">
        <v>0</v>
      </c>
      <c r="F286" s="1">
        <v>0</v>
      </c>
      <c r="G286" s="2">
        <f t="shared" si="8"/>
        <v>241594.63964999997</v>
      </c>
      <c r="H286" s="2">
        <f t="shared" si="9"/>
        <v>0.67999999999301508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400026.99</v>
      </c>
      <c r="D288" s="1">
        <f>'PR-RAS'!E292</f>
        <v>470739.89</v>
      </c>
      <c r="E288" s="1">
        <v>0</v>
      </c>
      <c r="F288" s="1">
        <v>0</v>
      </c>
      <c r="G288" s="2">
        <f t="shared" si="8"/>
        <v>385012.44298999995</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45365.91</v>
      </c>
      <c r="E290" s="1">
        <v>0</v>
      </c>
      <c r="F290" s="1">
        <v>0</v>
      </c>
      <c r="G290" s="2">
        <f t="shared" si="8"/>
        <v>26221.49598</v>
      </c>
      <c r="H290" s="2">
        <f t="shared" si="9"/>
        <v>8.999999999650754E-2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9922.84</v>
      </c>
      <c r="D293" s="1">
        <f>'PR-RAS'!E298</f>
        <v>13279.7</v>
      </c>
      <c r="E293" s="1">
        <v>0</v>
      </c>
      <c r="F293" s="1">
        <v>0</v>
      </c>
      <c r="G293" s="2">
        <f t="shared" si="8"/>
        <v>10652.81408</v>
      </c>
      <c r="H293" s="2">
        <f t="shared" si="9"/>
        <v>0.45999999999912689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9922.84</v>
      </c>
      <c r="D294" s="1">
        <f>'PR-RAS'!E299</f>
        <v>13279.7</v>
      </c>
      <c r="E294" s="1">
        <v>0</v>
      </c>
      <c r="F294" s="1">
        <v>0</v>
      </c>
      <c r="G294" s="2">
        <f t="shared" si="8"/>
        <v>10689.296320000001</v>
      </c>
      <c r="H294" s="2">
        <f t="shared" si="9"/>
        <v>0.45999999999912689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9922.84</v>
      </c>
      <c r="D295" s="1">
        <f>'PR-RAS'!E300</f>
        <v>13279.7</v>
      </c>
      <c r="E295" s="1">
        <v>0</v>
      </c>
      <c r="F295" s="1">
        <v>0</v>
      </c>
      <c r="G295" s="2">
        <f t="shared" si="8"/>
        <v>10725.778560000001</v>
      </c>
      <c r="H295" s="2">
        <f t="shared" si="9"/>
        <v>0.45999999999912689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9922.84</v>
      </c>
      <c r="D296" s="1">
        <f>'PR-RAS'!E301</f>
        <v>13279.7</v>
      </c>
      <c r="E296" s="1">
        <v>0</v>
      </c>
      <c r="F296" s="1">
        <v>0</v>
      </c>
      <c r="G296" s="2">
        <f t="shared" si="8"/>
        <v>10762.260800000002</v>
      </c>
      <c r="H296" s="2">
        <f t="shared" si="9"/>
        <v>0.45999999999912689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169740.34</v>
      </c>
      <c r="D345" s="1">
        <f>'PR-RAS'!E350</f>
        <v>11042.02</v>
      </c>
      <c r="E345" s="1">
        <v>0</v>
      </c>
      <c r="F345" s="1">
        <v>0</v>
      </c>
      <c r="G345" s="2">
        <f t="shared" si="8"/>
        <v>65987.586719999992</v>
      </c>
      <c r="H345" s="2">
        <f t="shared" si="9"/>
        <v>0.3599999999969441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169740.34</v>
      </c>
      <c r="D358" s="1">
        <f>'PR-RAS'!E363</f>
        <v>11042.02</v>
      </c>
      <c r="E358" s="1">
        <v>0</v>
      </c>
      <c r="F358" s="1">
        <v>0</v>
      </c>
      <c r="G358" s="2">
        <f t="shared" si="8"/>
        <v>68481.303660000005</v>
      </c>
      <c r="H358" s="2">
        <f t="shared" si="9"/>
        <v>0.3599999999969441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168681.08</v>
      </c>
      <c r="D359" s="1">
        <f>'PR-RAS'!E364</f>
        <v>8736.56</v>
      </c>
      <c r="E359" s="1">
        <v>0</v>
      </c>
      <c r="F359" s="1">
        <v>0</v>
      </c>
      <c r="G359" s="2">
        <f t="shared" si="8"/>
        <v>66643.203599999993</v>
      </c>
      <c r="H359" s="2">
        <f t="shared" si="9"/>
        <v>0.51999999998770363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165625.26999999999</v>
      </c>
      <c r="D362" s="1">
        <f>'PR-RAS'!E367</f>
        <v>8736.56</v>
      </c>
      <c r="E362" s="1">
        <v>0</v>
      </c>
      <c r="F362" s="1">
        <v>0</v>
      </c>
      <c r="G362" s="2">
        <f t="shared" si="8"/>
        <v>66098.518789999987</v>
      </c>
      <c r="H362" s="2">
        <f t="shared" si="9"/>
        <v>0.70999999999003194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3055.81</v>
      </c>
      <c r="D363" s="1">
        <f>'PR-RAS'!E368</f>
        <v>0</v>
      </c>
      <c r="E363" s="1">
        <v>0</v>
      </c>
      <c r="F363" s="1">
        <v>0</v>
      </c>
      <c r="G363" s="2">
        <f t="shared" si="8"/>
        <v>1106.2032199999999</v>
      </c>
      <c r="H363" s="2">
        <f t="shared" si="9"/>
        <v>0.19000000000005457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1059.26</v>
      </c>
      <c r="D364" s="1">
        <f>'PR-RAS'!E369</f>
        <v>2305.46</v>
      </c>
      <c r="E364" s="1">
        <v>0</v>
      </c>
      <c r="F364" s="1">
        <v>0</v>
      </c>
      <c r="G364" s="2">
        <f t="shared" si="8"/>
        <v>2058.2753400000001</v>
      </c>
      <c r="H364" s="2">
        <f t="shared" si="9"/>
        <v>0.72000000000002728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1305.46</v>
      </c>
      <c r="E365" s="1">
        <v>0</v>
      </c>
      <c r="F365" s="1">
        <v>0</v>
      </c>
      <c r="G365" s="2">
        <f t="shared" si="8"/>
        <v>950.37487999999996</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746.57</v>
      </c>
      <c r="D366" s="1">
        <f>'PR-RAS'!E371</f>
        <v>0</v>
      </c>
      <c r="E366" s="1">
        <v>0</v>
      </c>
      <c r="F366" s="1">
        <v>0</v>
      </c>
      <c r="G366" s="2">
        <f t="shared" si="8"/>
        <v>272.49805000000003</v>
      </c>
      <c r="H366" s="2">
        <f t="shared" si="9"/>
        <v>0.42999999999994998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312.69</v>
      </c>
      <c r="D369" s="1">
        <f>'PR-RAS'!E374</f>
        <v>0</v>
      </c>
      <c r="E369" s="1">
        <v>0</v>
      </c>
      <c r="F369" s="1">
        <v>0</v>
      </c>
      <c r="G369" s="2">
        <f t="shared" si="8"/>
        <v>115.06992</v>
      </c>
      <c r="H369" s="2">
        <f t="shared" si="9"/>
        <v>0.31000000000000227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1000</v>
      </c>
      <c r="E371" s="1">
        <v>0</v>
      </c>
      <c r="F371" s="1">
        <v>0</v>
      </c>
      <c r="G371" s="2">
        <f t="shared" si="8"/>
        <v>740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2237.6800000000003</v>
      </c>
      <c r="E402" s="1">
        <v>0</v>
      </c>
      <c r="F402" s="1">
        <v>0</v>
      </c>
      <c r="G402" s="2">
        <f t="shared" si="8"/>
        <v>1794.6193600000004</v>
      </c>
      <c r="H402" s="2">
        <f t="shared" si="9"/>
        <v>0.31999999999970896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159817.5</v>
      </c>
      <c r="D403" s="1">
        <f>'PR-RAS'!E408</f>
        <v>0</v>
      </c>
      <c r="E403" s="1">
        <v>0</v>
      </c>
      <c r="F403" s="1">
        <v>0</v>
      </c>
      <c r="G403" s="2">
        <f t="shared" si="8"/>
        <v>64246.635000000002</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2681938.06</v>
      </c>
      <c r="D405" s="1">
        <f>'PR-RAS'!E410</f>
        <v>1005123.55</v>
      </c>
      <c r="E405" s="1">
        <v>0</v>
      </c>
      <c r="F405" s="1">
        <v>0</v>
      </c>
      <c r="G405" s="2">
        <f t="shared" si="8"/>
        <v>1895642.8046400002</v>
      </c>
      <c r="H405" s="2">
        <f t="shared" si="9"/>
        <v>0.51000000000931323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512781.73000000004</v>
      </c>
      <c r="D407" s="1">
        <f>'PR-RAS'!E412</f>
        <v>542580.23</v>
      </c>
      <c r="E407" s="1">
        <v>0</v>
      </c>
      <c r="F407" s="1">
        <v>0</v>
      </c>
      <c r="G407" s="2">
        <f t="shared" si="8"/>
        <v>648764.52914</v>
      </c>
      <c r="H407" s="2">
        <f t="shared" si="9"/>
        <v>0.49999999994179234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411539.52</v>
      </c>
      <c r="D408" s="1">
        <f>'PR-RAS'!E413</f>
        <v>247022.16</v>
      </c>
      <c r="E408" s="1">
        <v>0</v>
      </c>
      <c r="F408" s="1">
        <v>0</v>
      </c>
      <c r="G408" s="2">
        <f t="shared" si="8"/>
        <v>368572.62287999998</v>
      </c>
      <c r="H408" s="2">
        <f t="shared" si="9"/>
        <v>0.63999999998486601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101242.21000000002</v>
      </c>
      <c r="D409" s="1">
        <f>'PR-RAS'!E414</f>
        <v>295558.06999999995</v>
      </c>
      <c r="E409" s="1">
        <v>0</v>
      </c>
      <c r="F409" s="1">
        <v>0</v>
      </c>
      <c r="G409" s="2">
        <f t="shared" si="8"/>
        <v>282482.20679999993</v>
      </c>
      <c r="H409" s="2">
        <f t="shared" si="9"/>
        <v>0.27999999996973202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2281911.0700000003</v>
      </c>
      <c r="D412" s="1">
        <f>'PR-RAS'!E417</f>
        <v>534383.66</v>
      </c>
      <c r="E412" s="1">
        <v>0</v>
      </c>
      <c r="F412" s="1">
        <v>0</v>
      </c>
      <c r="G412" s="2">
        <f t="shared" si="8"/>
        <v>1377128.8182900001</v>
      </c>
      <c r="H412" s="2">
        <f t="shared" si="9"/>
        <v>0.41000000026542693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45365.91</v>
      </c>
      <c r="E413" s="1">
        <v>0</v>
      </c>
      <c r="F413" s="1">
        <v>0</v>
      </c>
      <c r="G413" s="2">
        <f t="shared" si="8"/>
        <v>37381.509839999999</v>
      </c>
      <c r="H413" s="2">
        <f t="shared" si="9"/>
        <v>8.999999999650754E-2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411181.09</v>
      </c>
      <c r="D414" s="1">
        <f>'PR-RAS'!E420</f>
        <v>0</v>
      </c>
      <c r="E414" s="1">
        <v>0</v>
      </c>
      <c r="F414" s="1">
        <v>0</v>
      </c>
      <c r="G414" s="2">
        <f t="shared" si="8"/>
        <v>169817.79016999999</v>
      </c>
      <c r="H414" s="2">
        <f t="shared" si="9"/>
        <v>9.0000000025611371E-2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411181.09</v>
      </c>
      <c r="D478" s="1">
        <f>'PR-RAS'!E484</f>
        <v>0</v>
      </c>
      <c r="E478" s="1">
        <v>0</v>
      </c>
      <c r="F478" s="1">
        <v>0</v>
      </c>
      <c r="G478" s="2">
        <f t="shared" si="8"/>
        <v>196133.37993</v>
      </c>
      <c r="H478" s="2">
        <f t="shared" si="9"/>
        <v>9.0000000025611371E-2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411181.09</v>
      </c>
      <c r="D484" s="1">
        <f>'PR-RAS'!E490</f>
        <v>0</v>
      </c>
      <c r="E484" s="1">
        <v>0</v>
      </c>
      <c r="F484" s="1">
        <v>0</v>
      </c>
      <c r="G484" s="2">
        <f t="shared" si="8"/>
        <v>198600.46647000001</v>
      </c>
      <c r="H484" s="2">
        <f t="shared" si="9"/>
        <v>9.0000000025611371E-2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411181.09</v>
      </c>
      <c r="D485" s="1">
        <f>'PR-RAS'!E491</f>
        <v>0</v>
      </c>
      <c r="E485" s="1">
        <v>0</v>
      </c>
      <c r="F485" s="1">
        <v>0</v>
      </c>
      <c r="G485" s="2">
        <f t="shared" si="8"/>
        <v>199011.64756000001</v>
      </c>
      <c r="H485" s="2">
        <f t="shared" si="9"/>
        <v>9.0000000025611371E-2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47478.77</v>
      </c>
      <c r="D522" s="1">
        <f>'PR-RAS'!E528</f>
        <v>61610.97</v>
      </c>
      <c r="E522" s="1">
        <v>0</v>
      </c>
      <c r="F522" s="1">
        <v>0</v>
      </c>
      <c r="G522" s="2">
        <f t="shared" ref="G522:G809" si="10">(B522/1000)*(C522*1+D522*2)</f>
        <v>88935.069910000006</v>
      </c>
      <c r="H522" s="2">
        <f t="shared" ref="H522:H809" si="11">ABS(C522-ROUND(C522,0))+ABS(D522-ROUND(D522,0))</f>
        <v>0.26000000000203727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47478.77</v>
      </c>
      <c r="D587" s="1">
        <f>'PR-RAS'!E593</f>
        <v>61610.97</v>
      </c>
      <c r="E587" s="1">
        <v>0</v>
      </c>
      <c r="F587" s="1">
        <v>0</v>
      </c>
      <c r="G587" s="2">
        <f t="shared" si="10"/>
        <v>100030.61605999999</v>
      </c>
      <c r="H587" s="2">
        <f t="shared" si="11"/>
        <v>0.26000000000203727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17064.009999999998</v>
      </c>
      <c r="D593" s="1">
        <f>'PR-RAS'!E599</f>
        <v>52772.94</v>
      </c>
      <c r="E593" s="1">
        <v>0</v>
      </c>
      <c r="F593" s="1">
        <v>0</v>
      </c>
      <c r="G593" s="2">
        <f t="shared" si="10"/>
        <v>72585.054879999996</v>
      </c>
      <c r="H593" s="2">
        <f t="shared" si="11"/>
        <v>6.9999999996070983E-2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17064.009999999998</v>
      </c>
      <c r="D594" s="1">
        <f>'PR-RAS'!E600</f>
        <v>52772.94</v>
      </c>
      <c r="E594" s="1">
        <v>0</v>
      </c>
      <c r="F594" s="1">
        <v>0</v>
      </c>
      <c r="G594" s="2">
        <f t="shared" si="10"/>
        <v>72707.664770000003</v>
      </c>
      <c r="H594" s="2">
        <f t="shared" si="11"/>
        <v>6.9999999996070983E-2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30414.76</v>
      </c>
      <c r="D611" s="1">
        <f>'PR-RAS'!E617</f>
        <v>8838.0300000000007</v>
      </c>
      <c r="E611" s="1">
        <v>0</v>
      </c>
      <c r="F611" s="1">
        <v>0</v>
      </c>
      <c r="G611" s="2">
        <f t="shared" si="10"/>
        <v>29335.4002</v>
      </c>
      <c r="H611" s="2">
        <f t="shared" si="11"/>
        <v>0.27000000000225555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30414.76</v>
      </c>
      <c r="D612" s="1">
        <f>'PR-RAS'!E618</f>
        <v>8838.0300000000007</v>
      </c>
      <c r="E612" s="1">
        <v>0</v>
      </c>
      <c r="F612" s="1">
        <v>0</v>
      </c>
      <c r="G612" s="2">
        <f t="shared" si="10"/>
        <v>29383.491019999998</v>
      </c>
      <c r="H612" s="2">
        <f t="shared" si="11"/>
        <v>0.27000000000225555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363702.32</v>
      </c>
      <c r="D629" s="1">
        <f>'PR-RAS'!E635</f>
        <v>0</v>
      </c>
      <c r="E629" s="1">
        <v>0</v>
      </c>
      <c r="F629" s="1">
        <v>0</v>
      </c>
      <c r="G629" s="2">
        <f t="shared" si="10"/>
        <v>228405.05696000002</v>
      </c>
      <c r="H629" s="2">
        <f t="shared" si="11"/>
        <v>0.32000000000698492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61610.97</v>
      </c>
      <c r="E630" s="1">
        <v>0</v>
      </c>
      <c r="F630" s="1">
        <v>0</v>
      </c>
      <c r="G630" s="2">
        <f t="shared" si="10"/>
        <v>77506.600260000007</v>
      </c>
      <c r="H630" s="2">
        <f t="shared" si="11"/>
        <v>2.9999999998835847E-2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1948809.31</v>
      </c>
      <c r="D631" s="1">
        <f>'PR-RAS'!E637</f>
        <v>593149.9</v>
      </c>
      <c r="E631" s="1">
        <v>0</v>
      </c>
      <c r="F631" s="1">
        <v>0</v>
      </c>
      <c r="G631" s="2">
        <f t="shared" si="10"/>
        <v>1975118.7393000002</v>
      </c>
      <c r="H631" s="2">
        <f t="shared" si="11"/>
        <v>0.41000000003259629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923962.82000000007</v>
      </c>
      <c r="D633" s="1">
        <f>'PR-RAS'!E639</f>
        <v>542580.23</v>
      </c>
      <c r="E633" s="1">
        <v>0</v>
      </c>
      <c r="F633" s="1">
        <v>0</v>
      </c>
      <c r="G633" s="2">
        <f t="shared" si="10"/>
        <v>1269765.9129600001</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459018.29000000004</v>
      </c>
      <c r="D634" s="1">
        <f>'PR-RAS'!E640</f>
        <v>308633.13</v>
      </c>
      <c r="E634" s="1">
        <v>0</v>
      </c>
      <c r="F634" s="1">
        <v>0</v>
      </c>
      <c r="G634" s="2">
        <f t="shared" si="10"/>
        <v>681288.12015000009</v>
      </c>
      <c r="H634" s="2">
        <f t="shared" si="11"/>
        <v>0.42000000004190952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464944.53</v>
      </c>
      <c r="D635" s="1">
        <f>'PR-RAS'!E641</f>
        <v>233947.09999999998</v>
      </c>
      <c r="E635" s="1">
        <v>0</v>
      </c>
      <c r="F635" s="1">
        <v>0</v>
      </c>
      <c r="G635" s="2">
        <f t="shared" si="10"/>
        <v>591419.75482000003</v>
      </c>
      <c r="H635" s="2">
        <f t="shared" si="11"/>
        <v>0.56999999994877726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58766.239999999991</v>
      </c>
      <c r="E637" s="1">
        <v>0</v>
      </c>
      <c r="F637" s="1">
        <v>0</v>
      </c>
      <c r="G637" s="2">
        <f t="shared" si="10"/>
        <v>74750.657279999985</v>
      </c>
      <c r="H637" s="2">
        <f t="shared" si="11"/>
        <v>0.23999999999068677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333101.76000000024</v>
      </c>
      <c r="D638" s="1">
        <f>'PR-RAS'!E644</f>
        <v>0</v>
      </c>
      <c r="E638" s="1">
        <v>0</v>
      </c>
      <c r="F638" s="1">
        <v>0</v>
      </c>
      <c r="G638" s="2">
        <f t="shared" si="10"/>
        <v>212185.82112000015</v>
      </c>
      <c r="H638" s="2">
        <f t="shared" si="11"/>
        <v>0.23999999975785613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131842.76999999979</v>
      </c>
      <c r="D639" s="1">
        <f>'PR-RAS'!E645</f>
        <v>292713.33999999997</v>
      </c>
      <c r="E639" s="1">
        <v>0</v>
      </c>
      <c r="F639" s="1">
        <v>0</v>
      </c>
      <c r="G639" s="2">
        <f t="shared" si="10"/>
        <v>457617.90909999982</v>
      </c>
      <c r="H639" s="2">
        <f t="shared" si="11"/>
        <v>0.5700000001816079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193370.61</v>
      </c>
      <c r="D642" s="1">
        <f>'PR-RAS'!E649</f>
        <v>141714.34</v>
      </c>
      <c r="E642" s="1">
        <v>0</v>
      </c>
      <c r="F642" s="1">
        <v>0</v>
      </c>
      <c r="G642" s="2">
        <f t="shared" si="10"/>
        <v>305628.34489000001</v>
      </c>
      <c r="H642" s="2">
        <f t="shared" si="11"/>
        <v>0.73000000001047738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525190.41</v>
      </c>
      <c r="D643" s="1">
        <f>'PR-RAS'!E650</f>
        <v>553126.32999999996</v>
      </c>
      <c r="E643" s="1">
        <v>0</v>
      </c>
      <c r="F643" s="1">
        <v>0</v>
      </c>
      <c r="G643" s="2">
        <f t="shared" si="10"/>
        <v>1047386.4509399999</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381402.8</v>
      </c>
      <c r="D644" s="1">
        <f>'PR-RAS'!E651</f>
        <v>379209.35</v>
      </c>
      <c r="E644" s="1">
        <v>0</v>
      </c>
      <c r="F644" s="1">
        <v>0</v>
      </c>
      <c r="G644" s="2">
        <f t="shared" si="10"/>
        <v>732905.22450000001</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337158.22000000003</v>
      </c>
      <c r="D645" s="1">
        <f>'PR-RAS'!E652</f>
        <v>315631.31999999995</v>
      </c>
      <c r="E645" s="1">
        <v>0</v>
      </c>
      <c r="F645" s="1">
        <v>0</v>
      </c>
      <c r="G645" s="2">
        <f t="shared" si="10"/>
        <v>623663.03383999993</v>
      </c>
      <c r="H645" s="2">
        <f t="shared" si="11"/>
        <v>0.53999999997904524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8</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175.86</v>
      </c>
      <c r="D651" s="1">
        <f>'PR-RAS'!E658</f>
        <v>171</v>
      </c>
      <c r="E651" s="1">
        <v>0</v>
      </c>
      <c r="F651" s="1">
        <v>0</v>
      </c>
      <c r="G651" s="2">
        <f t="shared" si="10"/>
        <v>336.60900000000004</v>
      </c>
      <c r="H651" s="2">
        <f t="shared" si="11"/>
        <v>0.13999999999998636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76640.84</v>
      </c>
      <c r="D654" s="1">
        <f>'PR-RAS'!E661</f>
        <v>129412.84</v>
      </c>
      <c r="E654" s="1">
        <v>0</v>
      </c>
      <c r="F654" s="1">
        <v>0</v>
      </c>
      <c r="G654" s="2">
        <f t="shared" si="10"/>
        <v>219059.63756000003</v>
      </c>
      <c r="H654" s="2">
        <f t="shared" si="11"/>
        <v>0.32000000000698492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15966.55</v>
      </c>
      <c r="D666" s="1">
        <f>'PR-RAS'!E673</f>
        <v>0</v>
      </c>
      <c r="E666" s="1">
        <v>0</v>
      </c>
      <c r="F666" s="1">
        <v>0</v>
      </c>
      <c r="G666" s="2">
        <f t="shared" si="10"/>
        <v>10617.75575</v>
      </c>
      <c r="H666" s="2">
        <f t="shared" si="11"/>
        <v>0.4500000000007276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122.64</v>
      </c>
      <c r="D711" s="1">
        <f>'PR-RAS'!E718</f>
        <v>0</v>
      </c>
      <c r="E711" s="1">
        <v>0</v>
      </c>
      <c r="F711" s="1">
        <v>0</v>
      </c>
      <c r="G711" s="2">
        <f t="shared" si="10"/>
        <v>87.074399999999997</v>
      </c>
      <c r="H711" s="2">
        <f t="shared" si="11"/>
        <v>0.35999999999999943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142.02000000000001</v>
      </c>
      <c r="E713" s="1">
        <v>0</v>
      </c>
      <c r="F713" s="1">
        <v>0</v>
      </c>
      <c r="G713" s="2">
        <f t="shared" si="10"/>
        <v>202.23648</v>
      </c>
      <c r="H713" s="2">
        <f t="shared" si="11"/>
        <v>2.0000000000010232E-2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451.5</v>
      </c>
      <c r="D718" s="1">
        <f>'PR-RAS'!E725</f>
        <v>449.01</v>
      </c>
      <c r="E718" s="1">
        <v>0</v>
      </c>
      <c r="F718" s="1">
        <v>0</v>
      </c>
      <c r="G718" s="2">
        <f t="shared" si="10"/>
        <v>967.60583999999994</v>
      </c>
      <c r="H718" s="2">
        <f t="shared" si="11"/>
        <v>0.50999999999999091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5268.57</v>
      </c>
      <c r="D732" s="1">
        <f>'PR-RAS'!E739</f>
        <v>15323.9</v>
      </c>
      <c r="E732" s="1">
        <v>0</v>
      </c>
      <c r="F732" s="1">
        <v>0</v>
      </c>
      <c r="G732" s="2">
        <f t="shared" si="10"/>
        <v>26254.866469999997</v>
      </c>
      <c r="H732" s="2">
        <f t="shared" si="11"/>
        <v>0.53000000000065484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1934.13</v>
      </c>
      <c r="D752" s="1">
        <f>'PR-RAS'!E759</f>
        <v>0</v>
      </c>
      <c r="E752" s="1">
        <v>0</v>
      </c>
      <c r="F752" s="1">
        <v>0</v>
      </c>
      <c r="G752" s="2">
        <f t="shared" si="10"/>
        <v>1452.5316300000002</v>
      </c>
      <c r="H752" s="2">
        <f t="shared" si="11"/>
        <v>0.13000000000010914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8249.64</v>
      </c>
      <c r="D753" s="1">
        <f>'PR-RAS'!E760</f>
        <v>135</v>
      </c>
      <c r="E753" s="1">
        <v>0</v>
      </c>
      <c r="F753" s="1">
        <v>0</v>
      </c>
      <c r="G753" s="2">
        <f t="shared" si="10"/>
        <v>6406.7692799999995</v>
      </c>
      <c r="H753" s="2">
        <f t="shared" si="11"/>
        <v>0.36000000000058208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9396.77</v>
      </c>
      <c r="D809" s="1">
        <f>'PR-RAS'!E816</f>
        <v>6962.47</v>
      </c>
      <c r="E809" s="1">
        <v>0</v>
      </c>
      <c r="F809" s="1">
        <v>0</v>
      </c>
      <c r="G809" s="2">
        <f t="shared" si="10"/>
        <v>18843.94168</v>
      </c>
      <c r="H809" s="2">
        <f t="shared" si="11"/>
        <v>0.6999999999998181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4618.75</v>
      </c>
      <c r="D812" s="1">
        <f>'PR-RAS'!E819</f>
        <v>5455</v>
      </c>
      <c r="E812" s="1">
        <v>0</v>
      </c>
      <c r="F812" s="1">
        <v>0</v>
      </c>
      <c r="G812" s="2">
        <f t="shared" si="18"/>
        <v>12593.816250000002</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886.48</v>
      </c>
      <c r="D819" s="1">
        <f>'PR-RAS'!E826</f>
        <v>1327.51</v>
      </c>
      <c r="E819" s="1">
        <v>0</v>
      </c>
      <c r="F819" s="1">
        <v>0</v>
      </c>
      <c r="G819" s="2">
        <f t="shared" si="18"/>
        <v>2896.9469999999997</v>
      </c>
      <c r="H819" s="2">
        <f t="shared" si="19"/>
        <v>0.97000000000002728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37805.980000000003</v>
      </c>
      <c r="D821" s="1">
        <f>'PR-RAS'!E828</f>
        <v>37060.080000000002</v>
      </c>
      <c r="E821" s="1">
        <v>0</v>
      </c>
      <c r="F821" s="1">
        <v>0</v>
      </c>
      <c r="G821" s="2">
        <f t="shared" si="18"/>
        <v>91779.434800000003</v>
      </c>
      <c r="H821" s="2">
        <f t="shared" si="19"/>
        <v>9.9999999998544808E-2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35750.5</v>
      </c>
      <c r="D823" s="1">
        <f>'PR-RAS'!E830</f>
        <v>3115.58</v>
      </c>
      <c r="E823" s="1">
        <v>0</v>
      </c>
      <c r="F823" s="1">
        <v>0</v>
      </c>
      <c r="G823" s="2">
        <f t="shared" si="18"/>
        <v>34508.92452</v>
      </c>
      <c r="H823" s="2">
        <f t="shared" si="19"/>
        <v>0.92000000000007276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411181.09</v>
      </c>
      <c r="D872" s="1">
        <f>'PR-RAS'!E879</f>
        <v>0</v>
      </c>
      <c r="E872" s="1">
        <v>0</v>
      </c>
      <c r="F872" s="1">
        <v>0</v>
      </c>
      <c r="G872" s="2">
        <f t="shared" si="18"/>
        <v>358138.72938999999</v>
      </c>
      <c r="H872" s="2">
        <f t="shared" si="19"/>
        <v>9.0000000025611371E-2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17064.009999999998</v>
      </c>
      <c r="D940" s="1">
        <f>'PR-RAS'!E947</f>
        <v>52772.94</v>
      </c>
      <c r="E940" s="1">
        <v>0</v>
      </c>
      <c r="F940" s="1">
        <v>0</v>
      </c>
      <c r="G940" s="2">
        <f t="shared" si="18"/>
        <v>115130.68670999999</v>
      </c>
      <c r="H940" s="2">
        <f t="shared" si="19"/>
        <v>6.9999999996070983E-2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30414.76</v>
      </c>
      <c r="D961" s="1">
        <f>'PR-RAS'!E968</f>
        <v>8838.0300000000007</v>
      </c>
      <c r="E961" s="1">
        <v>0</v>
      </c>
      <c r="F961" s="1">
        <v>0</v>
      </c>
      <c r="G961" s="2">
        <f t="shared" si="18"/>
        <v>46167.1872</v>
      </c>
      <c r="H961" s="2">
        <f t="shared" si="19"/>
        <v>0.27000000000225555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3029472.82</v>
      </c>
      <c r="D1480" s="6"/>
      <c r="E1480" s="6">
        <v>0</v>
      </c>
      <c r="F1480" s="6">
        <v>0</v>
      </c>
      <c r="G1480" s="7">
        <f t="shared" ref="G1480:G1580" si="34">B1480/1000*C1480</f>
        <v>3029.47282</v>
      </c>
      <c r="H1480" s="7">
        <f t="shared" ref="H1480:H1580" si="35">ABS(C1480-ROUND(C1480,0))</f>
        <v>0.18000000016763806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250685.81</v>
      </c>
      <c r="D1481" s="1">
        <v>0</v>
      </c>
      <c r="E1481" s="1">
        <v>0</v>
      </c>
      <c r="F1481" s="1">
        <v>0</v>
      </c>
      <c r="G1481" s="2">
        <f t="shared" si="34"/>
        <v>501.37162000000001</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239643.79</v>
      </c>
      <c r="D1483" s="1">
        <v>0</v>
      </c>
      <c r="E1483" s="1">
        <v>0</v>
      </c>
      <c r="F1483" s="1">
        <v>0</v>
      </c>
      <c r="G1483" s="2">
        <f t="shared" si="34"/>
        <v>958.5751600000001</v>
      </c>
      <c r="H1483" s="2">
        <f t="shared" si="35"/>
        <v>0.20999999999185093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44206.22</v>
      </c>
      <c r="D1484" s="1">
        <v>0</v>
      </c>
      <c r="E1484" s="1">
        <v>0</v>
      </c>
      <c r="F1484" s="1">
        <v>0</v>
      </c>
      <c r="G1484" s="2">
        <f t="shared" si="34"/>
        <v>221.03110000000001</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79578.05</v>
      </c>
      <c r="D1485" s="1">
        <v>0</v>
      </c>
      <c r="E1485" s="1">
        <v>0</v>
      </c>
      <c r="F1485" s="1">
        <v>0</v>
      </c>
      <c r="G1485" s="2">
        <f t="shared" si="34"/>
        <v>477.4683</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15323.9</v>
      </c>
      <c r="D1486" s="1">
        <v>0</v>
      </c>
      <c r="E1486" s="1">
        <v>0</v>
      </c>
      <c r="F1486" s="1">
        <v>0</v>
      </c>
      <c r="G1486" s="2">
        <f t="shared" si="34"/>
        <v>107.26730000000001</v>
      </c>
      <c r="H1486" s="2">
        <f t="shared" si="35"/>
        <v>0.1000000000003638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135</v>
      </c>
      <c r="D1487" s="1">
        <v>0</v>
      </c>
      <c r="E1487" s="1">
        <v>0</v>
      </c>
      <c r="F1487" s="1">
        <v>0</v>
      </c>
      <c r="G1487" s="2">
        <f t="shared" si="34"/>
        <v>1.08</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10854.91</v>
      </c>
      <c r="D1488" s="1">
        <v>0</v>
      </c>
      <c r="E1488" s="1">
        <v>0</v>
      </c>
      <c r="F1488" s="1">
        <v>0</v>
      </c>
      <c r="G1488" s="2">
        <f>B1488/1000*C1488</f>
        <v>97.694189999999992</v>
      </c>
      <c r="H1488" s="2">
        <f>ABS(C1488-ROUND(C1488,0))</f>
        <v>9.0000000000145519E-2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50825.06</v>
      </c>
      <c r="D1489" s="1">
        <v>0</v>
      </c>
      <c r="E1489" s="1">
        <v>0</v>
      </c>
      <c r="F1489" s="1">
        <v>0</v>
      </c>
      <c r="G1489" s="2">
        <f t="shared" si="34"/>
        <v>508.25059999999996</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3115.58</v>
      </c>
      <c r="D1490" s="1">
        <v>0</v>
      </c>
      <c r="E1490" s="1">
        <v>0</v>
      </c>
      <c r="F1490" s="1">
        <v>0</v>
      </c>
      <c r="G1490" s="2">
        <f t="shared" si="34"/>
        <v>34.271380000000001</v>
      </c>
      <c r="H1490" s="2">
        <f t="shared" si="35"/>
        <v>0.42000000000007276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35605.07</v>
      </c>
      <c r="D1491" s="1">
        <v>0</v>
      </c>
      <c r="E1491" s="1">
        <v>0</v>
      </c>
      <c r="F1491" s="1">
        <v>0</v>
      </c>
      <c r="G1491" s="2">
        <f t="shared" si="34"/>
        <v>427.26084000000003</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11042.02</v>
      </c>
      <c r="D1492" s="1">
        <v>0</v>
      </c>
      <c r="E1492" s="1">
        <v>0</v>
      </c>
      <c r="F1492" s="1">
        <v>0</v>
      </c>
      <c r="G1492" s="2">
        <f t="shared" si="34"/>
        <v>143.54625999999999</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372284.91000000003</v>
      </c>
      <c r="D1499" s="1">
        <v>0</v>
      </c>
      <c r="E1499" s="1">
        <v>0</v>
      </c>
      <c r="F1499" s="1">
        <v>0</v>
      </c>
      <c r="G1499" s="2">
        <f t="shared" si="34"/>
        <v>7445.6982000000007</v>
      </c>
      <c r="H1499" s="2">
        <f t="shared" si="35"/>
        <v>8.999999996740371E-2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298017.72000000003</v>
      </c>
      <c r="D1501" s="1">
        <v>0</v>
      </c>
      <c r="E1501" s="1">
        <v>0</v>
      </c>
      <c r="F1501" s="1">
        <v>0</v>
      </c>
      <c r="G1501" s="2">
        <f t="shared" si="34"/>
        <v>6556.3898400000007</v>
      </c>
      <c r="H1501" s="2">
        <f t="shared" si="35"/>
        <v>0.27999999996973202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44140.45</v>
      </c>
      <c r="D1502" s="1">
        <v>0</v>
      </c>
      <c r="E1502" s="1">
        <v>0</v>
      </c>
      <c r="F1502" s="1">
        <v>0</v>
      </c>
      <c r="G1502" s="2">
        <f t="shared" si="34"/>
        <v>1015.2303499999999</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111669.74</v>
      </c>
      <c r="D1503" s="1">
        <v>0</v>
      </c>
      <c r="E1503" s="1">
        <v>0</v>
      </c>
      <c r="F1503" s="1">
        <v>0</v>
      </c>
      <c r="G1503" s="2">
        <f t="shared" si="34"/>
        <v>2680.0737600000002</v>
      </c>
      <c r="H1503" s="2">
        <f t="shared" si="35"/>
        <v>0.25999999999476131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15439.53</v>
      </c>
      <c r="D1504" s="1">
        <v>0</v>
      </c>
      <c r="E1504" s="1">
        <v>0</v>
      </c>
      <c r="F1504" s="1">
        <v>0</v>
      </c>
      <c r="G1504" s="2">
        <f t="shared" si="34"/>
        <v>385.98825000000005</v>
      </c>
      <c r="H1504" s="2">
        <f t="shared" si="35"/>
        <v>0.46999999999934516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228.94</v>
      </c>
      <c r="D1505" s="1">
        <v>0</v>
      </c>
      <c r="E1505" s="1">
        <v>0</v>
      </c>
      <c r="F1505" s="1">
        <v>0</v>
      </c>
      <c r="G1505" s="2">
        <f t="shared" si="34"/>
        <v>5.9524399999999993</v>
      </c>
      <c r="H1505" s="2">
        <f t="shared" si="35"/>
        <v>6.0000000000002274E-2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10854.91</v>
      </c>
      <c r="D1506" s="1">
        <v>0</v>
      </c>
      <c r="E1506" s="1">
        <v>0</v>
      </c>
      <c r="F1506" s="1">
        <v>0</v>
      </c>
      <c r="G1506" s="2">
        <f>B1506/1000*C1506</f>
        <v>293.08256999999998</v>
      </c>
      <c r="H1506" s="2">
        <f>ABS(C1506-ROUND(C1506,0))</f>
        <v>9.0000000000145519E-2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66870.2</v>
      </c>
      <c r="D1507" s="1">
        <v>0</v>
      </c>
      <c r="E1507" s="1">
        <v>0</v>
      </c>
      <c r="F1507" s="1">
        <v>0</v>
      </c>
      <c r="G1507" s="2">
        <f t="shared" si="34"/>
        <v>1872.3655999999999</v>
      </c>
      <c r="H1507" s="2">
        <f t="shared" si="35"/>
        <v>0.19999999999708962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3115.58</v>
      </c>
      <c r="D1508" s="1">
        <v>0</v>
      </c>
      <c r="E1508" s="1">
        <v>0</v>
      </c>
      <c r="F1508" s="1">
        <v>0</v>
      </c>
      <c r="G1508" s="2">
        <f t="shared" si="34"/>
        <v>90.351820000000004</v>
      </c>
      <c r="H1508" s="2">
        <f t="shared" si="35"/>
        <v>0.42000000000007276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45698.37</v>
      </c>
      <c r="D1509" s="1">
        <v>0</v>
      </c>
      <c r="E1509" s="1">
        <v>0</v>
      </c>
      <c r="F1509" s="1">
        <v>0</v>
      </c>
      <c r="G1509" s="2">
        <f t="shared" si="34"/>
        <v>1370.9511</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12656.22</v>
      </c>
      <c r="D1510" s="1">
        <v>0</v>
      </c>
      <c r="E1510" s="1">
        <v>0</v>
      </c>
      <c r="F1510" s="1">
        <v>0</v>
      </c>
      <c r="G1510" s="2">
        <f t="shared" si="34"/>
        <v>392.34281999999996</v>
      </c>
      <c r="H1510" s="2">
        <f t="shared" si="35"/>
        <v>0.21999999999934516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61610.97</v>
      </c>
      <c r="D1511" s="1">
        <v>0</v>
      </c>
      <c r="E1511" s="1">
        <v>0</v>
      </c>
      <c r="F1511" s="1">
        <v>0</v>
      </c>
      <c r="G1511" s="2">
        <f t="shared" si="34"/>
        <v>1971.5510400000001</v>
      </c>
      <c r="H1511" s="2">
        <f t="shared" si="35"/>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61610.97</v>
      </c>
      <c r="D1515" s="1">
        <v>0</v>
      </c>
      <c r="E1515" s="1">
        <v>0</v>
      </c>
      <c r="F1515" s="1">
        <v>0</v>
      </c>
      <c r="G1515" s="2">
        <f t="shared" si="34"/>
        <v>2217.9949200000001</v>
      </c>
      <c r="H1515" s="2">
        <f t="shared" si="3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2907873.7199999997</v>
      </c>
      <c r="D1517" s="1">
        <v>0</v>
      </c>
      <c r="E1517" s="1">
        <v>0</v>
      </c>
      <c r="F1517" s="1">
        <v>0</v>
      </c>
      <c r="G1517" s="2">
        <f t="shared" si="34"/>
        <v>110499.20135999999</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2902.32</v>
      </c>
      <c r="D1518" s="1">
        <v>0</v>
      </c>
      <c r="E1518" s="1">
        <v>0</v>
      </c>
      <c r="F1518" s="1">
        <v>0</v>
      </c>
      <c r="G1518" s="2">
        <f t="shared" si="34"/>
        <v>113.19048000000001</v>
      </c>
      <c r="H1518" s="2">
        <f t="shared" si="35"/>
        <v>0.32000000000016371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2902.32</v>
      </c>
      <c r="D1524" s="1">
        <v>0</v>
      </c>
      <c r="E1524" s="1">
        <v>0</v>
      </c>
      <c r="F1524" s="1">
        <v>0</v>
      </c>
      <c r="G1524" s="2">
        <f t="shared" si="34"/>
        <v>130.6044</v>
      </c>
      <c r="H1524" s="2">
        <f t="shared" si="35"/>
        <v>0.32000000000016371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2902.32</v>
      </c>
      <c r="D1560" s="1">
        <v>0</v>
      </c>
      <c r="E1560" s="1">
        <v>0</v>
      </c>
      <c r="F1560" s="1">
        <v>0</v>
      </c>
      <c r="G1560" s="2">
        <f t="shared" si="34"/>
        <v>235.08792000000003</v>
      </c>
      <c r="H1560" s="2">
        <f t="shared" si="35"/>
        <v>0.32000000000016371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2902.32</v>
      </c>
      <c r="D1561" s="1">
        <v>0</v>
      </c>
      <c r="E1561" s="1">
        <v>0</v>
      </c>
      <c r="F1561" s="1">
        <v>0</v>
      </c>
      <c r="G1561" s="2">
        <f t="shared" si="34"/>
        <v>237.99024000000003</v>
      </c>
      <c r="H1561" s="2">
        <f t="shared" si="35"/>
        <v>0.32000000000016371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2904971.4</v>
      </c>
      <c r="D1576" s="1">
        <v>0</v>
      </c>
      <c r="E1576" s="1">
        <v>0</v>
      </c>
      <c r="F1576" s="1">
        <v>0</v>
      </c>
      <c r="G1576" s="2">
        <f t="shared" si="34"/>
        <v>281782.22580000001</v>
      </c>
      <c r="H1576" s="2">
        <f t="shared" si="35"/>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20367.009999999998</v>
      </c>
      <c r="D1578" s="1">
        <v>0</v>
      </c>
      <c r="E1578" s="1">
        <v>0</v>
      </c>
      <c r="F1578" s="1">
        <v>0</v>
      </c>
      <c r="G1578" s="2">
        <f t="shared" si="34"/>
        <v>2016.3339899999999</v>
      </c>
      <c r="H1578" s="2">
        <f t="shared" si="35"/>
        <v>9.9999999983992893E-3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2884604.39</v>
      </c>
      <c r="D1580" s="13">
        <v>0</v>
      </c>
      <c r="E1580" s="13">
        <v>0</v>
      </c>
      <c r="F1580" s="13">
        <v>0</v>
      </c>
      <c r="G1580" s="14">
        <f t="shared" si="34"/>
        <v>291345.04339000001</v>
      </c>
      <c r="H1580" s="14">
        <f t="shared" si="35"/>
        <v>0.39000000013038516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31448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502858.89</v>
      </c>
      <c r="I16" s="172">
        <f>'PR-RAS'!E6</f>
        <v>529300.53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241799.18</v>
      </c>
      <c r="I17" s="172">
        <f>'PR-RAS'!E151</f>
        <v>235980.14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131842.76999999979</v>
      </c>
      <c r="I18" s="172">
        <f>'PR-RAS'!E645</f>
        <v>292713.33999999997</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3029472.82</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2907873.7199999997</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2902.32</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2904971.4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120" zoomScaleNormal="120" workbookViewId="0">
      <selection activeCell="E820" sqref="E82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502858.89</v>
      </c>
      <c r="E6" s="53">
        <f>E7+E44+E50+E82+E106+E124+E133+E139</f>
        <v>529300.53</v>
      </c>
      <c r="F6" s="54">
        <f t="shared" ref="F6:F131" si="0">IF(D6&lt;&gt;0,IF(E6/D6&gt;=100,"&gt;&gt;100",E6/D6*100),"-")</f>
        <v>105.25826241234395</v>
      </c>
    </row>
    <row r="7" spans="1:25" ht="12.75" customHeight="1" x14ac:dyDescent="0.2">
      <c r="A7" s="55">
        <v>61</v>
      </c>
      <c r="B7" s="307" t="s">
        <v>57</v>
      </c>
      <c r="C7" s="52" t="s">
        <v>58</v>
      </c>
      <c r="D7" s="53">
        <f t="shared" ref="D7:E7" si="1">D8+D17+D23+D29+D37+D40</f>
        <v>371265.39</v>
      </c>
      <c r="E7" s="53">
        <f t="shared" si="1"/>
        <v>354363.01999999996</v>
      </c>
      <c r="F7" s="54">
        <f t="shared" si="0"/>
        <v>95.447361791520606</v>
      </c>
    </row>
    <row r="8" spans="1:25" ht="12.75" customHeight="1" x14ac:dyDescent="0.2">
      <c r="A8" s="55">
        <v>611</v>
      </c>
      <c r="B8" s="87" t="s">
        <v>59</v>
      </c>
      <c r="C8" s="52" t="s">
        <v>60</v>
      </c>
      <c r="D8" s="53">
        <f t="shared" ref="D8:E8" si="2">SUM(D9:D14)-D15-D16</f>
        <v>359465.17</v>
      </c>
      <c r="E8" s="53">
        <f t="shared" si="2"/>
        <v>347798.52999999997</v>
      </c>
      <c r="F8" s="54">
        <f t="shared" si="0"/>
        <v>96.754444943859227</v>
      </c>
    </row>
    <row r="9" spans="1:25" ht="12.75" customHeight="1" x14ac:dyDescent="0.2">
      <c r="A9" s="55">
        <v>6111</v>
      </c>
      <c r="B9" s="87" t="s">
        <v>61</v>
      </c>
      <c r="C9" s="52" t="s">
        <v>62</v>
      </c>
      <c r="D9" s="244">
        <v>210505.75</v>
      </c>
      <c r="E9" s="244">
        <v>300177.65999999997</v>
      </c>
      <c r="F9" s="54">
        <f t="shared" si="0"/>
        <v>142.59831857324562</v>
      </c>
    </row>
    <row r="10" spans="1:25" ht="12.75" customHeight="1" x14ac:dyDescent="0.2">
      <c r="A10" s="55">
        <v>6112</v>
      </c>
      <c r="B10" s="87" t="s">
        <v>63</v>
      </c>
      <c r="C10" s="52" t="s">
        <v>64</v>
      </c>
      <c r="D10" s="244">
        <v>15209.33</v>
      </c>
      <c r="E10" s="244">
        <v>16124.93</v>
      </c>
      <c r="F10" s="54">
        <f t="shared" si="0"/>
        <v>106.0199890461973</v>
      </c>
    </row>
    <row r="11" spans="1:25" ht="12.75" customHeight="1" x14ac:dyDescent="0.2">
      <c r="A11" s="55">
        <v>6113</v>
      </c>
      <c r="B11" s="87" t="s">
        <v>65</v>
      </c>
      <c r="C11" s="52" t="s">
        <v>66</v>
      </c>
      <c r="D11" s="244">
        <v>7377.55</v>
      </c>
      <c r="E11" s="244">
        <v>5671.25</v>
      </c>
      <c r="F11" s="54">
        <f t="shared" si="0"/>
        <v>76.871725708399126</v>
      </c>
    </row>
    <row r="12" spans="1:25" ht="12.75" customHeight="1" x14ac:dyDescent="0.2">
      <c r="A12" s="55">
        <v>6114</v>
      </c>
      <c r="B12" s="87" t="s">
        <v>67</v>
      </c>
      <c r="C12" s="52" t="s">
        <v>68</v>
      </c>
      <c r="D12" s="244">
        <v>112974.45</v>
      </c>
      <c r="E12" s="244">
        <v>14305.33</v>
      </c>
      <c r="F12" s="54">
        <f t="shared" si="0"/>
        <v>12.662447128532159</v>
      </c>
    </row>
    <row r="13" spans="1:25" ht="12.75" customHeight="1" x14ac:dyDescent="0.2">
      <c r="A13" s="55">
        <v>6115</v>
      </c>
      <c r="B13" s="87" t="s">
        <v>69</v>
      </c>
      <c r="C13" s="52" t="s">
        <v>70</v>
      </c>
      <c r="D13" s="244">
        <v>13398.09</v>
      </c>
      <c r="E13" s="244">
        <v>13493.48</v>
      </c>
      <c r="F13" s="54">
        <f t="shared" si="0"/>
        <v>100.7119671535271</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v>1974.12</v>
      </c>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9850.69</v>
      </c>
      <c r="E23" s="53">
        <f t="shared" si="4"/>
        <v>5011.2299999999996</v>
      </c>
      <c r="F23" s="54">
        <f t="shared" si="0"/>
        <v>50.871867859002762</v>
      </c>
    </row>
    <row r="24" spans="1:6" ht="12.75" customHeight="1" x14ac:dyDescent="0.2">
      <c r="A24" s="55">
        <v>6131</v>
      </c>
      <c r="B24" s="87" t="s">
        <v>91</v>
      </c>
      <c r="C24" s="52" t="s">
        <v>92</v>
      </c>
      <c r="D24" s="244">
        <v>175.86</v>
      </c>
      <c r="E24" s="244">
        <v>171</v>
      </c>
      <c r="F24" s="54">
        <f t="shared" si="0"/>
        <v>97.236438075742058</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9674.83</v>
      </c>
      <c r="E27" s="244">
        <v>4840.2299999999996</v>
      </c>
      <c r="F27" s="54">
        <f t="shared" si="0"/>
        <v>50.029096118484759</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1949.53</v>
      </c>
      <c r="E29" s="53">
        <f t="shared" si="5"/>
        <v>1553.26</v>
      </c>
      <c r="F29" s="54">
        <f t="shared" si="0"/>
        <v>79.673562345796171</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1949.53</v>
      </c>
      <c r="E31" s="244">
        <v>1553.26</v>
      </c>
      <c r="F31" s="54">
        <f t="shared" si="0"/>
        <v>79.673562345796171</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92607.39</v>
      </c>
      <c r="E50" s="53">
        <f>E51+E54+E59+E62+E65+E68+E71+E74+E77</f>
        <v>129412.84</v>
      </c>
      <c r="F50" s="54">
        <f t="shared" si="0"/>
        <v>139.7435345062635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76640.84</v>
      </c>
      <c r="E59" s="53">
        <f t="shared" si="12"/>
        <v>129412.84</v>
      </c>
      <c r="F59" s="54">
        <f t="shared" si="0"/>
        <v>168.856239049572</v>
      </c>
    </row>
    <row r="60" spans="1:6" ht="24" x14ac:dyDescent="0.2">
      <c r="A60" s="55">
        <v>6331</v>
      </c>
      <c r="B60" s="88" t="s">
        <v>163</v>
      </c>
      <c r="C60" s="52" t="s">
        <v>164</v>
      </c>
      <c r="D60" s="244">
        <v>76640.84</v>
      </c>
      <c r="E60" s="244">
        <v>129412.84</v>
      </c>
      <c r="F60" s="54">
        <f t="shared" si="0"/>
        <v>168.856239049572</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15966.55</v>
      </c>
      <c r="E62" s="53">
        <f t="shared" si="13"/>
        <v>0</v>
      </c>
      <c r="F62" s="54">
        <f t="shared" si="0"/>
        <v>0</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15966.55</v>
      </c>
      <c r="E64" s="244"/>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28545.91</v>
      </c>
      <c r="E82" s="53">
        <f t="shared" si="19"/>
        <v>29455.120000000003</v>
      </c>
      <c r="F82" s="54">
        <f t="shared" si="0"/>
        <v>103.18507975398228</v>
      </c>
    </row>
    <row r="83" spans="1:6" ht="12.75" customHeight="1" x14ac:dyDescent="0.2">
      <c r="A83" s="55">
        <v>641</v>
      </c>
      <c r="B83" s="87" t="s">
        <v>209</v>
      </c>
      <c r="C83" s="52" t="s">
        <v>210</v>
      </c>
      <c r="D83" s="53">
        <f t="shared" ref="D83:E83" si="20">SUM(D84:D90)</f>
        <v>1.88</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1.88</v>
      </c>
      <c r="E85" s="244"/>
      <c r="F85" s="54">
        <f t="shared" si="0"/>
        <v>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28544.03</v>
      </c>
      <c r="E91" s="53">
        <f t="shared" si="21"/>
        <v>29455.120000000003</v>
      </c>
      <c r="F91" s="54">
        <f t="shared" si="0"/>
        <v>103.19187584934575</v>
      </c>
    </row>
    <row r="92" spans="1:6" ht="12.75" customHeight="1" x14ac:dyDescent="0.2">
      <c r="A92" s="55">
        <v>6421</v>
      </c>
      <c r="B92" s="87" t="s">
        <v>227</v>
      </c>
      <c r="C92" s="52" t="s">
        <v>228</v>
      </c>
      <c r="D92" s="244">
        <v>0</v>
      </c>
      <c r="E92" s="244">
        <v>703.43</v>
      </c>
      <c r="F92" s="54" t="str">
        <f t="shared" si="0"/>
        <v>-</v>
      </c>
    </row>
    <row r="93" spans="1:6" ht="12.75" customHeight="1" x14ac:dyDescent="0.2">
      <c r="A93" s="55">
        <v>6422</v>
      </c>
      <c r="B93" s="87" t="s">
        <v>229</v>
      </c>
      <c r="C93" s="52" t="s">
        <v>230</v>
      </c>
      <c r="D93" s="244">
        <v>12906.35</v>
      </c>
      <c r="E93" s="244">
        <v>10553.93</v>
      </c>
      <c r="F93" s="54">
        <f t="shared" si="0"/>
        <v>81.773158174077096</v>
      </c>
    </row>
    <row r="94" spans="1:6" ht="12.75" customHeight="1" x14ac:dyDescent="0.2">
      <c r="A94" s="55">
        <v>6423</v>
      </c>
      <c r="B94" s="87" t="s">
        <v>231</v>
      </c>
      <c r="C94" s="52" t="s">
        <v>232</v>
      </c>
      <c r="D94" s="244">
        <v>15097.58</v>
      </c>
      <c r="E94" s="244">
        <v>17967.22</v>
      </c>
      <c r="F94" s="54">
        <f t="shared" si="0"/>
        <v>119.00728461117612</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540.1</v>
      </c>
      <c r="E97" s="244">
        <v>230.54</v>
      </c>
      <c r="F97" s="54">
        <f t="shared" si="0"/>
        <v>42.6846880207369</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8357.57</v>
      </c>
      <c r="E106" s="53">
        <f t="shared" si="23"/>
        <v>13715.300000000001</v>
      </c>
      <c r="F106" s="54">
        <f t="shared" si="0"/>
        <v>164.10631319869293</v>
      </c>
    </row>
    <row r="107" spans="1:6" ht="12.75" customHeight="1" x14ac:dyDescent="0.2">
      <c r="A107" s="55">
        <v>651</v>
      </c>
      <c r="B107" s="87" t="s">
        <v>257</v>
      </c>
      <c r="C107" s="52" t="s">
        <v>258</v>
      </c>
      <c r="D107" s="53">
        <f t="shared" ref="D107:E107" si="24">SUM(D108:D111)</f>
        <v>774.4</v>
      </c>
      <c r="E107" s="53">
        <f t="shared" si="24"/>
        <v>1851.5800000000002</v>
      </c>
      <c r="F107" s="54">
        <f t="shared" si="0"/>
        <v>239.0986570247934</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366.31</v>
      </c>
      <c r="E109" s="244">
        <v>1172.6400000000001</v>
      </c>
      <c r="F109" s="54">
        <f t="shared" si="0"/>
        <v>320.12230078348944</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408.09</v>
      </c>
      <c r="E111" s="244">
        <v>678.94</v>
      </c>
      <c r="F111" s="54">
        <f t="shared" si="0"/>
        <v>166.37016344433829</v>
      </c>
    </row>
    <row r="112" spans="1:6" ht="12.75" customHeight="1" x14ac:dyDescent="0.2">
      <c r="A112" s="55">
        <v>652</v>
      </c>
      <c r="B112" s="87" t="s">
        <v>267</v>
      </c>
      <c r="C112" s="52" t="s">
        <v>268</v>
      </c>
      <c r="D112" s="53">
        <f t="shared" ref="D112:E112" si="25">SUM(D113:D119)</f>
        <v>328.09000000000003</v>
      </c>
      <c r="E112" s="53">
        <f t="shared" si="25"/>
        <v>81.209999999999994</v>
      </c>
      <c r="F112" s="54">
        <f t="shared" si="0"/>
        <v>24.752354536864878</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321.87</v>
      </c>
      <c r="E114" s="244">
        <v>78.13</v>
      </c>
      <c r="F114" s="54">
        <f t="shared" si="0"/>
        <v>24.273775126603905</v>
      </c>
    </row>
    <row r="115" spans="1:6" ht="12.75" customHeight="1" x14ac:dyDescent="0.2">
      <c r="A115" s="55">
        <v>6524</v>
      </c>
      <c r="B115" s="87" t="s">
        <v>273</v>
      </c>
      <c r="C115" s="52" t="s">
        <v>274</v>
      </c>
      <c r="D115" s="244">
        <v>6.22</v>
      </c>
      <c r="E115" s="244">
        <v>3.08</v>
      </c>
      <c r="F115" s="54">
        <f t="shared" si="0"/>
        <v>49.517684887459815</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7255.08</v>
      </c>
      <c r="E120" s="53">
        <f t="shared" si="26"/>
        <v>11782.51</v>
      </c>
      <c r="F120" s="54">
        <f t="shared" si="0"/>
        <v>162.40358479851361</v>
      </c>
    </row>
    <row r="121" spans="1:6" ht="12.75" customHeight="1" x14ac:dyDescent="0.2">
      <c r="A121" s="55">
        <v>6531</v>
      </c>
      <c r="B121" s="87" t="s">
        <v>285</v>
      </c>
      <c r="C121" s="52" t="s">
        <v>286</v>
      </c>
      <c r="D121" s="244">
        <v>4283.96</v>
      </c>
      <c r="E121" s="244">
        <v>10669.31</v>
      </c>
      <c r="F121" s="54">
        <f t="shared" si="0"/>
        <v>249.05251216164484</v>
      </c>
    </row>
    <row r="122" spans="1:6" ht="12.75" customHeight="1" x14ac:dyDescent="0.2">
      <c r="A122" s="55">
        <v>6532</v>
      </c>
      <c r="B122" s="87" t="s">
        <v>287</v>
      </c>
      <c r="C122" s="52" t="s">
        <v>288</v>
      </c>
      <c r="D122" s="244">
        <v>2971.12</v>
      </c>
      <c r="E122" s="244">
        <v>1113.2</v>
      </c>
      <c r="F122" s="54">
        <f t="shared" si="0"/>
        <v>37.467352378900884</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2082.63</v>
      </c>
      <c r="E124" s="53">
        <f t="shared" si="27"/>
        <v>2354.25</v>
      </c>
      <c r="F124" s="54">
        <f t="shared" si="0"/>
        <v>113.04216303424035</v>
      </c>
    </row>
    <row r="125" spans="1:6" ht="12.75" customHeight="1" x14ac:dyDescent="0.2">
      <c r="A125" s="55">
        <v>661</v>
      </c>
      <c r="B125" s="88" t="s">
        <v>293</v>
      </c>
      <c r="C125" s="52" t="s">
        <v>294</v>
      </c>
      <c r="D125" s="53">
        <f t="shared" ref="D125:E125" si="28">SUM(D126:D127)</f>
        <v>2082.63</v>
      </c>
      <c r="E125" s="53">
        <f t="shared" si="28"/>
        <v>2354.25</v>
      </c>
      <c r="F125" s="54">
        <f t="shared" si="0"/>
        <v>113.04216303424035</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2082.63</v>
      </c>
      <c r="E127" s="244">
        <v>2354.25</v>
      </c>
      <c r="F127" s="54">
        <f t="shared" si="0"/>
        <v>113.04216303424035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241799.18</v>
      </c>
      <c r="E151" s="53">
        <f t="shared" si="35"/>
        <v>235980.14</v>
      </c>
      <c r="F151" s="54">
        <f t="shared" si="31"/>
        <v>97.593440970312656</v>
      </c>
    </row>
    <row r="152" spans="1:6" ht="12.75" customHeight="1" x14ac:dyDescent="0.2">
      <c r="A152" s="55">
        <v>31</v>
      </c>
      <c r="B152" s="87" t="s">
        <v>346</v>
      </c>
      <c r="C152" s="52" t="s">
        <v>347</v>
      </c>
      <c r="D152" s="53">
        <f t="shared" ref="D152:E152" si="36">D153+D158+D159</f>
        <v>40402.590000000004</v>
      </c>
      <c r="E152" s="53">
        <f t="shared" si="36"/>
        <v>44206.219999999994</v>
      </c>
      <c r="F152" s="54">
        <f t="shared" si="31"/>
        <v>109.41432220063116</v>
      </c>
    </row>
    <row r="153" spans="1:6" ht="12.75" customHeight="1" x14ac:dyDescent="0.2">
      <c r="A153" s="55">
        <v>311</v>
      </c>
      <c r="B153" s="87" t="s">
        <v>348</v>
      </c>
      <c r="C153" s="52" t="s">
        <v>349</v>
      </c>
      <c r="D153" s="53">
        <f t="shared" ref="D153:E153" si="37">SUM(D154:D157)</f>
        <v>34680.33</v>
      </c>
      <c r="E153" s="53">
        <f t="shared" si="37"/>
        <v>37945.269999999997</v>
      </c>
      <c r="F153" s="54">
        <f t="shared" si="31"/>
        <v>109.41438561859127</v>
      </c>
    </row>
    <row r="154" spans="1:6" ht="12.75" customHeight="1" x14ac:dyDescent="0.2">
      <c r="A154" s="55">
        <v>3111</v>
      </c>
      <c r="B154" s="87" t="s">
        <v>350</v>
      </c>
      <c r="C154" s="52" t="s">
        <v>351</v>
      </c>
      <c r="D154" s="244">
        <v>34680.33</v>
      </c>
      <c r="E154" s="244">
        <v>37945.269999999997</v>
      </c>
      <c r="F154" s="54">
        <f t="shared" si="31"/>
        <v>109.41438561859127</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c r="F158" s="54" t="str">
        <f t="shared" si="31"/>
        <v>-</v>
      </c>
    </row>
    <row r="159" spans="1:6" ht="12.75" customHeight="1" x14ac:dyDescent="0.2">
      <c r="A159" s="55">
        <v>313</v>
      </c>
      <c r="B159" s="87" t="s">
        <v>360</v>
      </c>
      <c r="C159" s="52" t="s">
        <v>361</v>
      </c>
      <c r="D159" s="53">
        <f t="shared" ref="D159:E159" si="38">SUM(D160:D162)</f>
        <v>5722.26</v>
      </c>
      <c r="E159" s="53">
        <f t="shared" si="38"/>
        <v>6260.95</v>
      </c>
      <c r="F159" s="54">
        <f t="shared" si="31"/>
        <v>109.4139378497307</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5722.26</v>
      </c>
      <c r="E161" s="244">
        <v>6260.95</v>
      </c>
      <c r="F161" s="54">
        <f t="shared" si="31"/>
        <v>109.4139378497307</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48638.66</v>
      </c>
      <c r="E163" s="53">
        <f t="shared" si="39"/>
        <v>81301.429999999993</v>
      </c>
      <c r="F163" s="54">
        <f t="shared" si="31"/>
        <v>167.15392652675874</v>
      </c>
    </row>
    <row r="164" spans="1:6" ht="12.75" customHeight="1" x14ac:dyDescent="0.2">
      <c r="A164" s="55">
        <v>321</v>
      </c>
      <c r="B164" s="87" t="s">
        <v>369</v>
      </c>
      <c r="C164" s="52" t="s">
        <v>370</v>
      </c>
      <c r="D164" s="53">
        <f t="shared" ref="D164:E164" si="40">SUM(D165:D168)</f>
        <v>1265.92</v>
      </c>
      <c r="E164" s="53">
        <f t="shared" si="40"/>
        <v>1414.24</v>
      </c>
      <c r="F164" s="54">
        <f t="shared" si="31"/>
        <v>111.71638018200201</v>
      </c>
    </row>
    <row r="165" spans="1:6" ht="12.75" customHeight="1" x14ac:dyDescent="0.2">
      <c r="A165" s="55">
        <v>3211</v>
      </c>
      <c r="B165" s="87" t="s">
        <v>371</v>
      </c>
      <c r="C165" s="52" t="s">
        <v>372</v>
      </c>
      <c r="D165" s="244">
        <v>121.45</v>
      </c>
      <c r="E165" s="244">
        <v>128.80000000000001</v>
      </c>
      <c r="F165" s="54">
        <f t="shared" si="31"/>
        <v>106.05187319884728</v>
      </c>
    </row>
    <row r="166" spans="1:6" ht="12.75" customHeight="1" x14ac:dyDescent="0.2">
      <c r="A166" s="55">
        <v>3212</v>
      </c>
      <c r="B166" s="87" t="s">
        <v>373</v>
      </c>
      <c r="C166" s="52" t="s">
        <v>374</v>
      </c>
      <c r="D166" s="244">
        <v>122.64</v>
      </c>
      <c r="E166" s="244"/>
      <c r="F166" s="54">
        <f t="shared" si="31"/>
        <v>0</v>
      </c>
    </row>
    <row r="167" spans="1:6" ht="12.75" customHeight="1" x14ac:dyDescent="0.2">
      <c r="A167" s="55">
        <v>3213</v>
      </c>
      <c r="B167" s="87" t="s">
        <v>375</v>
      </c>
      <c r="C167" s="52" t="s">
        <v>376</v>
      </c>
      <c r="D167" s="244">
        <v>381.58</v>
      </c>
      <c r="E167" s="244">
        <v>107.84</v>
      </c>
      <c r="F167" s="54">
        <f t="shared" si="31"/>
        <v>28.261439278788199</v>
      </c>
    </row>
    <row r="168" spans="1:6" ht="12.75" customHeight="1" x14ac:dyDescent="0.2">
      <c r="A168" s="55">
        <v>3214</v>
      </c>
      <c r="B168" s="87" t="s">
        <v>377</v>
      </c>
      <c r="C168" s="52" t="s">
        <v>378</v>
      </c>
      <c r="D168" s="244">
        <v>640.25</v>
      </c>
      <c r="E168" s="244">
        <v>1177.5999999999999</v>
      </c>
      <c r="F168" s="54">
        <f t="shared" si="31"/>
        <v>183.92815306520887</v>
      </c>
    </row>
    <row r="169" spans="1:6" ht="12.75" customHeight="1" x14ac:dyDescent="0.2">
      <c r="A169" s="55">
        <v>322</v>
      </c>
      <c r="B169" s="87" t="s">
        <v>379</v>
      </c>
      <c r="C169" s="52" t="s">
        <v>380</v>
      </c>
      <c r="D169" s="53">
        <f t="shared" ref="D169:E169" si="41">SUM(D170:D176)</f>
        <v>13337.300000000001</v>
      </c>
      <c r="E169" s="53">
        <f t="shared" si="41"/>
        <v>21115.88</v>
      </c>
      <c r="F169" s="54">
        <f t="shared" si="31"/>
        <v>158.32199920523644</v>
      </c>
    </row>
    <row r="170" spans="1:6" ht="12.75" customHeight="1" x14ac:dyDescent="0.2">
      <c r="A170" s="55">
        <v>3221</v>
      </c>
      <c r="B170" s="87" t="s">
        <v>381</v>
      </c>
      <c r="C170" s="52" t="s">
        <v>382</v>
      </c>
      <c r="D170" s="244">
        <v>585.46</v>
      </c>
      <c r="E170" s="244">
        <v>1144.68</v>
      </c>
      <c r="F170" s="54">
        <f t="shared" si="31"/>
        <v>195.51805417961944</v>
      </c>
    </row>
    <row r="171" spans="1:6" ht="12.75" customHeight="1" x14ac:dyDescent="0.2">
      <c r="A171" s="55">
        <v>3222</v>
      </c>
      <c r="B171" s="87" t="s">
        <v>383</v>
      </c>
      <c r="C171" s="52" t="s">
        <v>384</v>
      </c>
      <c r="D171" s="244">
        <v>199.08</v>
      </c>
      <c r="E171" s="244">
        <v>301.19</v>
      </c>
      <c r="F171" s="54">
        <f t="shared" si="31"/>
        <v>151.29093831625477</v>
      </c>
    </row>
    <row r="172" spans="1:6" ht="12.75" customHeight="1" x14ac:dyDescent="0.2">
      <c r="A172" s="55">
        <v>3223</v>
      </c>
      <c r="B172" s="87" t="s">
        <v>385</v>
      </c>
      <c r="C172" s="52" t="s">
        <v>386</v>
      </c>
      <c r="D172" s="244">
        <v>10240.49</v>
      </c>
      <c r="E172" s="244">
        <v>14455.45</v>
      </c>
      <c r="F172" s="54">
        <f t="shared" si="31"/>
        <v>141.15974919168909</v>
      </c>
    </row>
    <row r="173" spans="1:6" ht="12.75" customHeight="1" x14ac:dyDescent="0.2">
      <c r="A173" s="55">
        <v>3224</v>
      </c>
      <c r="B173" s="87" t="s">
        <v>387</v>
      </c>
      <c r="C173" s="52" t="s">
        <v>388</v>
      </c>
      <c r="D173" s="244">
        <v>2182.87</v>
      </c>
      <c r="E173" s="244">
        <v>2742.74</v>
      </c>
      <c r="F173" s="54">
        <f t="shared" si="31"/>
        <v>125.64834369431071</v>
      </c>
    </row>
    <row r="174" spans="1:6" ht="12.75" customHeight="1" x14ac:dyDescent="0.2">
      <c r="A174" s="55">
        <v>3225</v>
      </c>
      <c r="B174" s="87" t="s">
        <v>389</v>
      </c>
      <c r="C174" s="52" t="s">
        <v>390</v>
      </c>
      <c r="D174" s="244">
        <v>0</v>
      </c>
      <c r="E174" s="244">
        <v>1778.39</v>
      </c>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129.4</v>
      </c>
      <c r="E176" s="244">
        <v>693.43</v>
      </c>
      <c r="F176" s="54">
        <f t="shared" si="31"/>
        <v>535.88098918083449</v>
      </c>
    </row>
    <row r="177" spans="1:6" ht="12.75" customHeight="1" x14ac:dyDescent="0.2">
      <c r="A177" s="55">
        <v>323</v>
      </c>
      <c r="B177" s="87" t="s">
        <v>395</v>
      </c>
      <c r="C177" s="52" t="s">
        <v>396</v>
      </c>
      <c r="D177" s="53">
        <f t="shared" ref="D177:E177" si="42">SUM(D178:D186)</f>
        <v>28168.850000000002</v>
      </c>
      <c r="E177" s="53">
        <f t="shared" si="42"/>
        <v>50641.77</v>
      </c>
      <c r="F177" s="54">
        <f t="shared" si="31"/>
        <v>179.7793307146014</v>
      </c>
    </row>
    <row r="178" spans="1:6" ht="12.75" customHeight="1" x14ac:dyDescent="0.2">
      <c r="A178" s="55">
        <v>3231</v>
      </c>
      <c r="B178" s="87" t="s">
        <v>397</v>
      </c>
      <c r="C178" s="52" t="s">
        <v>398</v>
      </c>
      <c r="D178" s="244">
        <v>610.17999999999995</v>
      </c>
      <c r="E178" s="244">
        <v>717.13</v>
      </c>
      <c r="F178" s="54">
        <f t="shared" si="31"/>
        <v>117.52761480218952</v>
      </c>
    </row>
    <row r="179" spans="1:6" ht="12.75" customHeight="1" x14ac:dyDescent="0.2">
      <c r="A179" s="55">
        <v>3232</v>
      </c>
      <c r="B179" s="87" t="s">
        <v>399</v>
      </c>
      <c r="C179" s="52" t="s">
        <v>400</v>
      </c>
      <c r="D179" s="244">
        <v>5001.16</v>
      </c>
      <c r="E179" s="244">
        <v>6900.22</v>
      </c>
      <c r="F179" s="54">
        <f t="shared" si="31"/>
        <v>137.97239040542595</v>
      </c>
    </row>
    <row r="180" spans="1:6" ht="12.75" customHeight="1" x14ac:dyDescent="0.2">
      <c r="A180" s="55">
        <v>3233</v>
      </c>
      <c r="B180" s="87" t="s">
        <v>401</v>
      </c>
      <c r="C180" s="52" t="s">
        <v>402</v>
      </c>
      <c r="D180" s="244">
        <v>1301.3499999999999</v>
      </c>
      <c r="E180" s="244">
        <v>3966.41</v>
      </c>
      <c r="F180" s="54">
        <f t="shared" si="31"/>
        <v>304.79194682445154</v>
      </c>
    </row>
    <row r="181" spans="1:6" ht="12.75" customHeight="1" x14ac:dyDescent="0.2">
      <c r="A181" s="55">
        <v>3234</v>
      </c>
      <c r="B181" s="87" t="s">
        <v>403</v>
      </c>
      <c r="C181" s="52" t="s">
        <v>404</v>
      </c>
      <c r="D181" s="244">
        <v>5270.18</v>
      </c>
      <c r="E181" s="244">
        <v>11287.65</v>
      </c>
      <c r="F181" s="54">
        <f t="shared" si="31"/>
        <v>214.17959158890207</v>
      </c>
    </row>
    <row r="182" spans="1:6" ht="12.75" customHeight="1" x14ac:dyDescent="0.2">
      <c r="A182" s="55">
        <v>3235</v>
      </c>
      <c r="B182" s="87" t="s">
        <v>405</v>
      </c>
      <c r="C182" s="52" t="s">
        <v>406</v>
      </c>
      <c r="D182" s="244">
        <v>3764.78</v>
      </c>
      <c r="E182" s="244">
        <v>3868.98</v>
      </c>
      <c r="F182" s="54">
        <f t="shared" si="31"/>
        <v>102.76775800976419</v>
      </c>
    </row>
    <row r="183" spans="1:6" ht="12.75" customHeight="1" x14ac:dyDescent="0.2">
      <c r="A183" s="55">
        <v>3236</v>
      </c>
      <c r="B183" s="87" t="s">
        <v>407</v>
      </c>
      <c r="C183" s="52" t="s">
        <v>408</v>
      </c>
      <c r="D183" s="244">
        <v>362.55</v>
      </c>
      <c r="E183" s="244">
        <v>341.12</v>
      </c>
      <c r="F183" s="54">
        <f t="shared" si="31"/>
        <v>94.089091159840024</v>
      </c>
    </row>
    <row r="184" spans="1:6" ht="12.75" customHeight="1" x14ac:dyDescent="0.2">
      <c r="A184" s="55">
        <v>3237</v>
      </c>
      <c r="B184" s="87" t="s">
        <v>409</v>
      </c>
      <c r="C184" s="52" t="s">
        <v>410</v>
      </c>
      <c r="D184" s="244">
        <v>6656.2</v>
      </c>
      <c r="E184" s="244">
        <v>3740.6</v>
      </c>
      <c r="F184" s="54">
        <f t="shared" si="31"/>
        <v>56.197229650551364</v>
      </c>
    </row>
    <row r="185" spans="1:6" ht="12.75" customHeight="1" x14ac:dyDescent="0.2">
      <c r="A185" s="55">
        <v>3238</v>
      </c>
      <c r="B185" s="87" t="s">
        <v>411</v>
      </c>
      <c r="C185" s="52" t="s">
        <v>412</v>
      </c>
      <c r="D185" s="244">
        <v>792.98</v>
      </c>
      <c r="E185" s="244">
        <v>1095.33</v>
      </c>
      <c r="F185" s="54">
        <f t="shared" si="31"/>
        <v>138.1283260611869</v>
      </c>
    </row>
    <row r="186" spans="1:6" ht="12.75" customHeight="1" x14ac:dyDescent="0.2">
      <c r="A186" s="55">
        <v>3239</v>
      </c>
      <c r="B186" s="87" t="s">
        <v>413</v>
      </c>
      <c r="C186" s="52" t="s">
        <v>414</v>
      </c>
      <c r="D186" s="244">
        <v>4409.47</v>
      </c>
      <c r="E186" s="244">
        <v>18724.330000000002</v>
      </c>
      <c r="F186" s="54">
        <f t="shared" si="31"/>
        <v>424.63901557330024</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5866.59</v>
      </c>
      <c r="E188" s="53">
        <f t="shared" si="43"/>
        <v>8129.5400000000009</v>
      </c>
      <c r="F188" s="54">
        <f t="shared" si="31"/>
        <v>138.57351544934963</v>
      </c>
    </row>
    <row r="189" spans="1:6" ht="12.75" customHeight="1" x14ac:dyDescent="0.2">
      <c r="A189" s="55">
        <v>3291</v>
      </c>
      <c r="B189" s="234" t="s">
        <v>419</v>
      </c>
      <c r="C189" s="52" t="s">
        <v>420</v>
      </c>
      <c r="D189" s="244">
        <v>1099.07</v>
      </c>
      <c r="E189" s="244">
        <v>1213.6600000000001</v>
      </c>
      <c r="F189" s="54">
        <f t="shared" si="31"/>
        <v>110.42608751034967</v>
      </c>
    </row>
    <row r="190" spans="1:6" ht="12.75" customHeight="1" x14ac:dyDescent="0.2">
      <c r="A190" s="55">
        <v>3292</v>
      </c>
      <c r="B190" s="87" t="s">
        <v>421</v>
      </c>
      <c r="C190" s="52" t="s">
        <v>422</v>
      </c>
      <c r="D190" s="244">
        <v>767.08</v>
      </c>
      <c r="E190" s="244">
        <v>818.49</v>
      </c>
      <c r="F190" s="54">
        <f t="shared" si="31"/>
        <v>106.70203890076655</v>
      </c>
    </row>
    <row r="191" spans="1:6" ht="12.75" customHeight="1" x14ac:dyDescent="0.2">
      <c r="A191" s="55">
        <v>3293</v>
      </c>
      <c r="B191" s="87" t="s">
        <v>423</v>
      </c>
      <c r="C191" s="52" t="s">
        <v>424</v>
      </c>
      <c r="D191" s="244">
        <v>2219.6</v>
      </c>
      <c r="E191" s="244">
        <v>3440.63</v>
      </c>
      <c r="F191" s="54">
        <f t="shared" si="31"/>
        <v>155.01126329068302</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52.13</v>
      </c>
      <c r="E193" s="244">
        <v>345.13</v>
      </c>
      <c r="F193" s="54">
        <f t="shared" si="31"/>
        <v>662.05639746786881</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1728.71</v>
      </c>
      <c r="E195" s="244">
        <v>2311.63</v>
      </c>
      <c r="F195" s="54">
        <f t="shared" si="31"/>
        <v>133.71994145923841</v>
      </c>
    </row>
    <row r="196" spans="1:6" ht="12.75" customHeight="1" x14ac:dyDescent="0.2">
      <c r="A196" s="55">
        <v>34</v>
      </c>
      <c r="B196" s="234" t="s">
        <v>433</v>
      </c>
      <c r="C196" s="52" t="s">
        <v>434</v>
      </c>
      <c r="D196" s="53">
        <f t="shared" ref="D196:E196" si="44">D197+D202+D210</f>
        <v>6582.19</v>
      </c>
      <c r="E196" s="53">
        <f t="shared" si="44"/>
        <v>16157.23</v>
      </c>
      <c r="F196" s="54">
        <f t="shared" si="31"/>
        <v>245.46890928399213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5268.57</v>
      </c>
      <c r="E202" s="53">
        <f t="shared" si="46"/>
        <v>15323.9</v>
      </c>
      <c r="F202" s="54">
        <f t="shared" si="31"/>
        <v>290.85501378932042</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5268.57</v>
      </c>
      <c r="E204" s="244">
        <v>15323.9</v>
      </c>
      <c r="F204" s="54">
        <f t="shared" si="31"/>
        <v>290.85501378932042</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1313.62</v>
      </c>
      <c r="E210" s="53">
        <f t="shared" si="47"/>
        <v>833.33</v>
      </c>
      <c r="F210" s="54">
        <f t="shared" si="31"/>
        <v>63.437676040255184</v>
      </c>
    </row>
    <row r="211" spans="1:6" ht="12.75" customHeight="1" x14ac:dyDescent="0.2">
      <c r="A211" s="55">
        <v>3431</v>
      </c>
      <c r="B211" s="234" t="s">
        <v>463</v>
      </c>
      <c r="C211" s="52" t="s">
        <v>464</v>
      </c>
      <c r="D211" s="244">
        <v>650.01</v>
      </c>
      <c r="E211" s="244">
        <v>833.33</v>
      </c>
      <c r="F211" s="54">
        <f t="shared" si="31"/>
        <v>128.20264303626098</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663.61</v>
      </c>
      <c r="E214" s="244"/>
      <c r="F214" s="54">
        <f t="shared" si="31"/>
        <v>0</v>
      </c>
    </row>
    <row r="215" spans="1:6" ht="12.75" customHeight="1" x14ac:dyDescent="0.2">
      <c r="A215" s="55">
        <v>35</v>
      </c>
      <c r="B215" s="87" t="s">
        <v>471</v>
      </c>
      <c r="C215" s="52" t="s">
        <v>472</v>
      </c>
      <c r="D215" s="53">
        <f t="shared" ref="D215:E215" si="48">D216+D219+D223</f>
        <v>10183.77</v>
      </c>
      <c r="E215" s="53">
        <f t="shared" si="48"/>
        <v>135</v>
      </c>
      <c r="F215" s="54">
        <f t="shared" si="31"/>
        <v>1.3256387369314113</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10183.77</v>
      </c>
      <c r="E219" s="53">
        <f t="shared" si="50"/>
        <v>135</v>
      </c>
      <c r="F219" s="54">
        <f t="shared" si="31"/>
        <v>1.3256387369314113</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10183.77</v>
      </c>
      <c r="E222" s="244">
        <v>135</v>
      </c>
      <c r="F222" s="54">
        <f t="shared" si="31"/>
        <v>1.3256387369314113</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14139.38</v>
      </c>
      <c r="E224" s="53">
        <f t="shared" si="51"/>
        <v>10854.91</v>
      </c>
      <c r="F224" s="54">
        <f t="shared" ref="F224:F235" si="52">IF(D224&lt;&gt;0,IF(E224/D224&gt;=100,"&gt;&gt;100",E224/D224*100),"-")</f>
        <v>76.770763640272776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14139.38</v>
      </c>
      <c r="E236" s="53">
        <f t="shared" si="56"/>
        <v>10854.91</v>
      </c>
      <c r="F236" s="54">
        <f t="shared" ref="F236:F239" si="57">IF(D236&lt;&gt;0,IF(E236/D236&gt;=100,"&gt;&gt;100",E236/D236*100),"-")</f>
        <v>76.770763640272776</v>
      </c>
    </row>
    <row r="237" spans="1:6" ht="12.75" customHeight="1" x14ac:dyDescent="0.2">
      <c r="A237" s="55" t="s">
        <v>515</v>
      </c>
      <c r="B237" s="87" t="s">
        <v>516</v>
      </c>
      <c r="C237" s="52" t="s">
        <v>515</v>
      </c>
      <c r="D237" s="244">
        <v>14139.38</v>
      </c>
      <c r="E237" s="244">
        <v>6440.98</v>
      </c>
      <c r="F237" s="54">
        <f t="shared" si="57"/>
        <v>45.553482543081799</v>
      </c>
    </row>
    <row r="238" spans="1:6" ht="12.75" customHeight="1" x14ac:dyDescent="0.2">
      <c r="A238" s="55" t="s">
        <v>517</v>
      </c>
      <c r="B238" s="87" t="s">
        <v>518</v>
      </c>
      <c r="C238" s="52" t="s">
        <v>517</v>
      </c>
      <c r="D238" s="244">
        <v>0</v>
      </c>
      <c r="E238" s="244">
        <v>4413.93</v>
      </c>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52707.979999999996</v>
      </c>
      <c r="E252" s="53">
        <f t="shared" si="63"/>
        <v>50805.06</v>
      </c>
      <c r="F252" s="54">
        <f t="shared" ref="F252:F258" si="64">IF(D252&lt;&gt;0,IF(E252/D252&gt;=100,"&gt;&gt;100",E252/D252*100),"-")</f>
        <v>96.389692794146171</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52707.979999999996</v>
      </c>
      <c r="E259" s="53">
        <f t="shared" si="66"/>
        <v>50805.06</v>
      </c>
      <c r="F259" s="54">
        <f t="shared" ref="F259:F262" si="67">IF(D259&lt;&gt;0,IF(E259/D259&gt;=100,"&gt;&gt;100",E259/D259*100),"-")</f>
        <v>96.389692794146171</v>
      </c>
    </row>
    <row r="260" spans="1:6" ht="12.75" customHeight="1" x14ac:dyDescent="0.2">
      <c r="A260" s="55">
        <v>3721</v>
      </c>
      <c r="B260" s="87" t="s">
        <v>557</v>
      </c>
      <c r="C260" s="52" t="s">
        <v>558</v>
      </c>
      <c r="D260" s="244">
        <v>14015.52</v>
      </c>
      <c r="E260" s="244">
        <v>12417.47</v>
      </c>
      <c r="F260" s="54">
        <f t="shared" si="67"/>
        <v>88.597997077525477</v>
      </c>
    </row>
    <row r="261" spans="1:6" ht="12.75" customHeight="1" x14ac:dyDescent="0.2">
      <c r="A261" s="55">
        <v>3722</v>
      </c>
      <c r="B261" s="87" t="s">
        <v>559</v>
      </c>
      <c r="C261" s="52" t="s">
        <v>560</v>
      </c>
      <c r="D261" s="244">
        <v>38692.46</v>
      </c>
      <c r="E261" s="244">
        <v>38387.589999999997</v>
      </c>
      <c r="F261" s="54">
        <f t="shared" si="67"/>
        <v>99.212068707960142</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69144.61</v>
      </c>
      <c r="E263" s="53">
        <f t="shared" si="68"/>
        <v>32520.29</v>
      </c>
      <c r="F263" s="54">
        <f t="shared" ref="F263:F267" si="69">IF(D263&lt;&gt;0,IF(E263/D263&gt;=100,"&gt;&gt;100",E263/D263*100),"-")</f>
        <v>47.032284945999407</v>
      </c>
    </row>
    <row r="264" spans="1:6" ht="12.75" customHeight="1" x14ac:dyDescent="0.2">
      <c r="A264" s="55">
        <v>381</v>
      </c>
      <c r="B264" s="87" t="s">
        <v>565</v>
      </c>
      <c r="C264" s="52" t="s">
        <v>566</v>
      </c>
      <c r="D264" s="53">
        <f t="shared" ref="D264:E264" si="70">SUM(D265:D267)</f>
        <v>33394.11</v>
      </c>
      <c r="E264" s="53">
        <f t="shared" si="70"/>
        <v>29404.71</v>
      </c>
      <c r="F264" s="54">
        <f t="shared" si="69"/>
        <v>88.053581904114225</v>
      </c>
    </row>
    <row r="265" spans="1:6" ht="12.75" customHeight="1" x14ac:dyDescent="0.2">
      <c r="A265" s="55">
        <v>3811</v>
      </c>
      <c r="B265" s="87" t="s">
        <v>567</v>
      </c>
      <c r="C265" s="52" t="s">
        <v>568</v>
      </c>
      <c r="D265" s="244">
        <v>33394.11</v>
      </c>
      <c r="E265" s="244">
        <v>29404.71</v>
      </c>
      <c r="F265" s="54">
        <f t="shared" si="69"/>
        <v>88.053581904114225</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35750.5</v>
      </c>
      <c r="E279" s="53">
        <f t="shared" si="75"/>
        <v>3115.58</v>
      </c>
      <c r="F279" s="54">
        <f t="shared" si="74"/>
        <v>8.7147872057733462</v>
      </c>
    </row>
    <row r="280" spans="1:6" ht="24" x14ac:dyDescent="0.2">
      <c r="A280" s="55">
        <v>3861</v>
      </c>
      <c r="B280" s="87" t="s">
        <v>596</v>
      </c>
      <c r="C280" s="52" t="s">
        <v>597</v>
      </c>
      <c r="D280" s="244">
        <v>35750.5</v>
      </c>
      <c r="E280" s="244">
        <v>3115.58</v>
      </c>
      <c r="F280" s="54">
        <f t="shared" si="74"/>
        <v>8.7147872057733462</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241799.18</v>
      </c>
      <c r="E289" s="53">
        <f t="shared" si="79"/>
        <v>235980.14</v>
      </c>
      <c r="F289" s="54">
        <f t="shared" si="76"/>
        <v>97.593440970312656</v>
      </c>
    </row>
    <row r="290" spans="1:6" ht="12.75" customHeight="1" x14ac:dyDescent="0.2">
      <c r="A290" s="55" t="s">
        <v>606</v>
      </c>
      <c r="B290" s="87" t="s">
        <v>617</v>
      </c>
      <c r="C290" s="52" t="s">
        <v>618</v>
      </c>
      <c r="D290" s="53">
        <f>IF(D6&gt;=D289,D6-D289,0)</f>
        <v>261059.71000000002</v>
      </c>
      <c r="E290" s="53">
        <f>IF(E6&gt;=E289,E6-E289,0)</f>
        <v>293320.39</v>
      </c>
      <c r="F290" s="54">
        <f t="shared" si="76"/>
        <v>112.35758669922677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400026.99</v>
      </c>
      <c r="E292" s="244">
        <v>470739.89</v>
      </c>
      <c r="F292" s="54">
        <f t="shared" si="76"/>
        <v>117.67703224224945</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v>45365.91</v>
      </c>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9922.84</v>
      </c>
      <c r="E298" s="53">
        <f t="shared" si="80"/>
        <v>13279.7</v>
      </c>
      <c r="F298" s="54">
        <f t="shared" ref="F298:F418" si="81">IF(D298&lt;&gt;0,IF(E298/D298&gt;=100,"&gt;&gt;100",E298/D298*100),"-")</f>
        <v>133.82962942060942</v>
      </c>
    </row>
    <row r="299" spans="1:6" ht="12.75" customHeight="1" x14ac:dyDescent="0.2">
      <c r="A299" s="55">
        <v>71</v>
      </c>
      <c r="B299" s="87" t="s">
        <v>634</v>
      </c>
      <c r="C299" s="52" t="s">
        <v>635</v>
      </c>
      <c r="D299" s="53">
        <f t="shared" ref="D299:E299" si="82">D300+D304</f>
        <v>9922.84</v>
      </c>
      <c r="E299" s="53">
        <f t="shared" si="82"/>
        <v>13279.7</v>
      </c>
      <c r="F299" s="54">
        <f t="shared" si="81"/>
        <v>133.82962942060942</v>
      </c>
    </row>
    <row r="300" spans="1:6" ht="24" x14ac:dyDescent="0.2">
      <c r="A300" s="55">
        <v>711</v>
      </c>
      <c r="B300" s="87" t="s">
        <v>636</v>
      </c>
      <c r="C300" s="52" t="s">
        <v>637</v>
      </c>
      <c r="D300" s="53">
        <f t="shared" ref="D300:E300" si="83">SUM(D301:D303)</f>
        <v>9922.84</v>
      </c>
      <c r="E300" s="53">
        <f t="shared" si="83"/>
        <v>13279.7</v>
      </c>
      <c r="F300" s="54">
        <f t="shared" si="81"/>
        <v>133.82962942060942</v>
      </c>
    </row>
    <row r="301" spans="1:6" ht="12.75" customHeight="1" x14ac:dyDescent="0.2">
      <c r="A301" s="55">
        <v>7111</v>
      </c>
      <c r="B301" s="87" t="s">
        <v>638</v>
      </c>
      <c r="C301" s="52" t="s">
        <v>639</v>
      </c>
      <c r="D301" s="244">
        <v>9922.84</v>
      </c>
      <c r="E301" s="244">
        <v>13279.7</v>
      </c>
      <c r="F301" s="54">
        <f t="shared" si="81"/>
        <v>133.82962942060942</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169740.34</v>
      </c>
      <c r="E350" s="53">
        <f t="shared" si="95"/>
        <v>11042.02</v>
      </c>
      <c r="F350" s="54">
        <f t="shared" si="81"/>
        <v>6.5052420656162235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169740.34</v>
      </c>
      <c r="E363" s="53">
        <f t="shared" si="99"/>
        <v>11042.02</v>
      </c>
      <c r="F363" s="54">
        <f t="shared" si="81"/>
        <v>6.5052420656162235</v>
      </c>
    </row>
    <row r="364" spans="1:6" ht="12.75" customHeight="1" x14ac:dyDescent="0.2">
      <c r="A364" s="55">
        <v>421</v>
      </c>
      <c r="B364" s="87" t="s">
        <v>756</v>
      </c>
      <c r="C364" s="52" t="s">
        <v>757</v>
      </c>
      <c r="D364" s="53">
        <f t="shared" ref="D364:E364" si="100">SUM(D365:D368)</f>
        <v>168681.08</v>
      </c>
      <c r="E364" s="53">
        <f t="shared" si="100"/>
        <v>8736.56</v>
      </c>
      <c r="F364" s="54">
        <f t="shared" si="81"/>
        <v>5.1793360583178627</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165625.26999999999</v>
      </c>
      <c r="E367" s="244">
        <v>8736.56</v>
      </c>
      <c r="F367" s="54">
        <f t="shared" si="81"/>
        <v>5.2748955518683829</v>
      </c>
    </row>
    <row r="368" spans="1:6" ht="12.75" customHeight="1" x14ac:dyDescent="0.2">
      <c r="A368" s="55">
        <v>4214</v>
      </c>
      <c r="B368" s="87" t="s">
        <v>668</v>
      </c>
      <c r="C368" s="52" t="s">
        <v>761</v>
      </c>
      <c r="D368" s="244">
        <v>3055.81</v>
      </c>
      <c r="E368" s="244"/>
      <c r="F368" s="54">
        <f t="shared" si="81"/>
        <v>0</v>
      </c>
    </row>
    <row r="369" spans="1:6" ht="12.75" customHeight="1" x14ac:dyDescent="0.2">
      <c r="A369" s="55">
        <v>422</v>
      </c>
      <c r="B369" s="87" t="s">
        <v>762</v>
      </c>
      <c r="C369" s="52" t="s">
        <v>763</v>
      </c>
      <c r="D369" s="53">
        <f t="shared" ref="D369:E369" si="101">SUM(D370:D377)</f>
        <v>1059.26</v>
      </c>
      <c r="E369" s="53">
        <f t="shared" si="101"/>
        <v>2305.46</v>
      </c>
      <c r="F369" s="54">
        <f t="shared" si="81"/>
        <v>217.64816947680455</v>
      </c>
    </row>
    <row r="370" spans="1:6" ht="12.75" customHeight="1" x14ac:dyDescent="0.2">
      <c r="A370" s="55">
        <v>4221</v>
      </c>
      <c r="B370" s="87" t="s">
        <v>672</v>
      </c>
      <c r="C370" s="52" t="s">
        <v>764</v>
      </c>
      <c r="D370" s="244">
        <v>0</v>
      </c>
      <c r="E370" s="244">
        <v>1305.46</v>
      </c>
      <c r="F370" s="54" t="str">
        <f t="shared" si="81"/>
        <v>-</v>
      </c>
    </row>
    <row r="371" spans="1:6" ht="12.75" customHeight="1" x14ac:dyDescent="0.2">
      <c r="A371" s="55">
        <v>4222</v>
      </c>
      <c r="B371" s="87" t="s">
        <v>765</v>
      </c>
      <c r="C371" s="52" t="s">
        <v>766</v>
      </c>
      <c r="D371" s="244">
        <v>746.57</v>
      </c>
      <c r="E371" s="244"/>
      <c r="F371" s="54">
        <f t="shared" si="81"/>
        <v>0</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312.69</v>
      </c>
      <c r="E374" s="244"/>
      <c r="F374" s="54">
        <f t="shared" si="81"/>
        <v>0</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v>1000</v>
      </c>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2237.6800000000003</v>
      </c>
      <c r="F407" s="54" t="str">
        <f t="shared" si="81"/>
        <v>-</v>
      </c>
    </row>
    <row r="408" spans="1:6" ht="12.75" customHeight="1" x14ac:dyDescent="0.2">
      <c r="A408" s="55" t="s">
        <v>606</v>
      </c>
      <c r="B408" s="87" t="s">
        <v>819</v>
      </c>
      <c r="C408" s="52" t="s">
        <v>820</v>
      </c>
      <c r="D408" s="53">
        <f t="shared" ref="D408:E408" si="111">IF(D350&gt;=D298,D350-D298,0)</f>
        <v>159817.5</v>
      </c>
      <c r="E408" s="53">
        <f t="shared" si="111"/>
        <v>0</v>
      </c>
      <c r="F408" s="54">
        <f t="shared" si="81"/>
        <v>0</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2681938.06</v>
      </c>
      <c r="E410" s="244">
        <v>1005123.55</v>
      </c>
      <c r="F410" s="54">
        <f t="shared" si="81"/>
        <v>37.477507963028792</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512781.73000000004</v>
      </c>
      <c r="E412" s="53">
        <f>E6+E298</f>
        <v>542580.23</v>
      </c>
      <c r="F412" s="54">
        <f t="shared" si="81"/>
        <v>105.81114697670682</v>
      </c>
    </row>
    <row r="413" spans="1:6" ht="12.75" customHeight="1" x14ac:dyDescent="0.2">
      <c r="A413" s="55" t="s">
        <v>606</v>
      </c>
      <c r="B413" s="87" t="s">
        <v>829</v>
      </c>
      <c r="C413" s="52" t="s">
        <v>830</v>
      </c>
      <c r="D413" s="53">
        <f t="shared" ref="D413:E413" si="112">D289+D350</f>
        <v>411539.52</v>
      </c>
      <c r="E413" s="53">
        <f t="shared" si="112"/>
        <v>247022.16</v>
      </c>
      <c r="F413" s="54">
        <f t="shared" si="81"/>
        <v>60.023921882399044</v>
      </c>
    </row>
    <row r="414" spans="1:6" ht="12.75" customHeight="1" x14ac:dyDescent="0.2">
      <c r="A414" s="55" t="s">
        <v>606</v>
      </c>
      <c r="B414" s="87" t="s">
        <v>831</v>
      </c>
      <c r="C414" s="52" t="s">
        <v>832</v>
      </c>
      <c r="D414" s="53">
        <f t="shared" ref="D414:E414" si="113">IF(D412&gt;=D413,D412-D413,0)</f>
        <v>101242.21000000002</v>
      </c>
      <c r="E414" s="53">
        <f t="shared" si="113"/>
        <v>295558.06999999995</v>
      </c>
      <c r="F414" s="54">
        <f t="shared" si="81"/>
        <v>291.93166565605384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2281911.0700000003</v>
      </c>
      <c r="E417" s="53">
        <f t="shared" si="116"/>
        <v>534383.66</v>
      </c>
      <c r="F417" s="54">
        <f t="shared" si="81"/>
        <v>23.418250913695772</v>
      </c>
    </row>
    <row r="418" spans="1:6" ht="12.75" customHeight="1" x14ac:dyDescent="0.2">
      <c r="A418" s="57" t="s">
        <v>840</v>
      </c>
      <c r="B418" s="235" t="s">
        <v>841</v>
      </c>
      <c r="C418" s="58" t="s">
        <v>842</v>
      </c>
      <c r="D418" s="64">
        <f t="shared" ref="D418:E418" si="117">D294+D411</f>
        <v>0</v>
      </c>
      <c r="E418" s="64">
        <f t="shared" si="117"/>
        <v>45365.91</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411181.09</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411181.09</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411181.09</v>
      </c>
      <c r="E490" s="53">
        <f t="shared" si="139"/>
        <v>0</v>
      </c>
      <c r="F490" s="54">
        <f t="shared" si="119"/>
        <v>0</v>
      </c>
    </row>
    <row r="491" spans="1:6" ht="12.75" customHeight="1" x14ac:dyDescent="0.2">
      <c r="A491" s="55">
        <v>8422</v>
      </c>
      <c r="B491" s="87" t="s">
        <v>986</v>
      </c>
      <c r="C491" s="52" t="s">
        <v>987</v>
      </c>
      <c r="D491" s="244">
        <v>411181.09</v>
      </c>
      <c r="E491" s="244"/>
      <c r="F491" s="54">
        <f t="shared" si="119"/>
        <v>0</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47478.77</v>
      </c>
      <c r="E528" s="53">
        <f t="shared" si="148"/>
        <v>61610.97</v>
      </c>
      <c r="F528" s="54">
        <f t="shared" si="119"/>
        <v>129.76530352408037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47478.77</v>
      </c>
      <c r="E593" s="53">
        <f t="shared" si="167"/>
        <v>61610.97</v>
      </c>
      <c r="F593" s="54">
        <f t="shared" si="119"/>
        <v>129.76530352408037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17064.009999999998</v>
      </c>
      <c r="E599" s="53">
        <f t="shared" si="169"/>
        <v>52772.94</v>
      </c>
      <c r="F599" s="54">
        <f t="shared" si="119"/>
        <v>309.2645866944523</v>
      </c>
    </row>
    <row r="600" spans="1:6" ht="12.75" customHeight="1" x14ac:dyDescent="0.2">
      <c r="A600" s="55">
        <v>5422</v>
      </c>
      <c r="B600" s="87" t="s">
        <v>1195</v>
      </c>
      <c r="C600" s="52" t="s">
        <v>1196</v>
      </c>
      <c r="D600" s="244">
        <v>17064.009999999998</v>
      </c>
      <c r="E600" s="244">
        <v>52772.94</v>
      </c>
      <c r="F600" s="54">
        <f t="shared" si="119"/>
        <v>309.2645866944523</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30414.76</v>
      </c>
      <c r="E617" s="53">
        <f t="shared" si="173"/>
        <v>8838.0300000000007</v>
      </c>
      <c r="F617" s="54">
        <f t="shared" si="119"/>
        <v>29.058358507514122</v>
      </c>
    </row>
    <row r="618" spans="1:6" ht="12.75" customHeight="1" x14ac:dyDescent="0.2">
      <c r="A618" s="55">
        <v>5471</v>
      </c>
      <c r="B618" s="87" t="s">
        <v>1231</v>
      </c>
      <c r="C618" s="52" t="s">
        <v>1232</v>
      </c>
      <c r="D618" s="244">
        <v>30414.76</v>
      </c>
      <c r="E618" s="244">
        <v>8838.0300000000007</v>
      </c>
      <c r="F618" s="54">
        <f t="shared" si="119"/>
        <v>29.058358507514122</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363702.32</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61610.97</v>
      </c>
      <c r="F636" s="54" t="str">
        <f t="shared" si="119"/>
        <v>-</v>
      </c>
    </row>
    <row r="637" spans="1:6" ht="12.75" customHeight="1" x14ac:dyDescent="0.2">
      <c r="A637" s="55">
        <v>92213</v>
      </c>
      <c r="B637" s="87" t="s">
        <v>1269</v>
      </c>
      <c r="C637" s="52" t="s">
        <v>1270</v>
      </c>
      <c r="D637" s="244">
        <v>1948809.31</v>
      </c>
      <c r="E637" s="244">
        <v>593149.9</v>
      </c>
      <c r="F637" s="54">
        <f t="shared" si="119"/>
        <v>30.436528446182354</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923962.82000000007</v>
      </c>
      <c r="E639" s="53">
        <f t="shared" si="180"/>
        <v>542580.23</v>
      </c>
      <c r="F639" s="54">
        <f t="shared" si="119"/>
        <v>58.723167020941382</v>
      </c>
    </row>
    <row r="640" spans="1:6" ht="12.75" customHeight="1" x14ac:dyDescent="0.2">
      <c r="A640" s="55" t="s">
        <v>606</v>
      </c>
      <c r="B640" s="87" t="s">
        <v>1275</v>
      </c>
      <c r="C640" s="52" t="s">
        <v>1276</v>
      </c>
      <c r="D640" s="53">
        <f t="shared" ref="D640:E640" si="181">D413+D528</f>
        <v>459018.29000000004</v>
      </c>
      <c r="E640" s="53">
        <f t="shared" si="181"/>
        <v>308633.13</v>
      </c>
      <c r="F640" s="54">
        <f t="shared" si="119"/>
        <v>67.237654081278535</v>
      </c>
    </row>
    <row r="641" spans="1:6" ht="12.75" customHeight="1" x14ac:dyDescent="0.2">
      <c r="A641" s="55" t="s">
        <v>606</v>
      </c>
      <c r="B641" s="87" t="s">
        <v>1277</v>
      </c>
      <c r="C641" s="52" t="s">
        <v>1278</v>
      </c>
      <c r="D641" s="53">
        <f t="shared" ref="D641:E641" si="182">IF(D639&gt;=D640,D639-D640,0)</f>
        <v>464944.53</v>
      </c>
      <c r="E641" s="53">
        <f t="shared" si="182"/>
        <v>233947.09999999998</v>
      </c>
      <c r="F641" s="54">
        <f t="shared" si="119"/>
        <v>50.317206656888715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58766.239999999991</v>
      </c>
      <c r="F643" s="54" t="str">
        <f t="shared" si="119"/>
        <v>-</v>
      </c>
    </row>
    <row r="644" spans="1:6" ht="24" x14ac:dyDescent="0.2">
      <c r="A644" s="62" t="s">
        <v>1283</v>
      </c>
      <c r="B644" s="87" t="s">
        <v>1284</v>
      </c>
      <c r="C644" s="63" t="s">
        <v>1283</v>
      </c>
      <c r="D644" s="53">
        <f t="shared" ref="D644:E644" si="185">IF(D417-D416+D638-D637&gt;=0,D417-D416+D638-D637,0)</f>
        <v>333101.76000000024</v>
      </c>
      <c r="E644" s="53">
        <f t="shared" si="185"/>
        <v>0</v>
      </c>
      <c r="F644" s="54">
        <f t="shared" si="119"/>
        <v>0</v>
      </c>
    </row>
    <row r="645" spans="1:6" ht="24" x14ac:dyDescent="0.2">
      <c r="A645" s="55" t="s">
        <v>606</v>
      </c>
      <c r="B645" s="87" t="s">
        <v>1285</v>
      </c>
      <c r="C645" s="52" t="s">
        <v>1286</v>
      </c>
      <c r="D645" s="53">
        <f t="shared" ref="D645:E645" si="186">IF(D641+D643-D642-D644&gt;=0,D641+D643-D642-D644,0)</f>
        <v>131842.76999999979</v>
      </c>
      <c r="E645" s="53">
        <f t="shared" si="186"/>
        <v>292713.33999999997</v>
      </c>
      <c r="F645" s="54">
        <f t="shared" si="119"/>
        <v>222.01698280459402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193370.61</v>
      </c>
      <c r="E649" s="244">
        <v>141714.34</v>
      </c>
      <c r="F649" s="54">
        <f t="shared" ref="F649:F724" si="188">IF(D649&lt;&gt;0,IF(E649/D649&gt;=100,"&gt;&gt;100",E649/D649*100),"-")</f>
        <v>73.286390315467287</v>
      </c>
    </row>
    <row r="650" spans="1:6" ht="12.75" customHeight="1" x14ac:dyDescent="0.2">
      <c r="A650" s="55" t="s">
        <v>1294</v>
      </c>
      <c r="B650" s="87" t="s">
        <v>1295</v>
      </c>
      <c r="C650" s="52" t="s">
        <v>1294</v>
      </c>
      <c r="D650" s="244">
        <v>525190.41</v>
      </c>
      <c r="E650" s="244">
        <v>553126.32999999996</v>
      </c>
      <c r="F650" s="54">
        <f t="shared" si="188"/>
        <v>105.31919842176858</v>
      </c>
    </row>
    <row r="651" spans="1:6" ht="12.75" customHeight="1" x14ac:dyDescent="0.2">
      <c r="A651" s="55" t="s">
        <v>1296</v>
      </c>
      <c r="B651" s="87" t="s">
        <v>1297</v>
      </c>
      <c r="C651" s="52" t="s">
        <v>1296</v>
      </c>
      <c r="D651" s="244">
        <v>381402.8</v>
      </c>
      <c r="E651" s="244">
        <v>379209.35</v>
      </c>
      <c r="F651" s="54">
        <f t="shared" si="188"/>
        <v>99.424899345259135</v>
      </c>
    </row>
    <row r="652" spans="1:6" ht="24" x14ac:dyDescent="0.2">
      <c r="A652" s="55">
        <v>11</v>
      </c>
      <c r="B652" s="87" t="s">
        <v>1298</v>
      </c>
      <c r="C652" s="52" t="s">
        <v>1299</v>
      </c>
      <c r="D652" s="53">
        <f t="shared" ref="D652:E652" si="189">+D649+D650-D651</f>
        <v>337158.22000000003</v>
      </c>
      <c r="E652" s="53">
        <f t="shared" si="189"/>
        <v>315631.31999999995</v>
      </c>
      <c r="F652" s="54">
        <f t="shared" si="188"/>
        <v>93.615193483937574</v>
      </c>
    </row>
    <row r="653" spans="1:6" ht="24" x14ac:dyDescent="0.2">
      <c r="A653" s="55" t="s">
        <v>606</v>
      </c>
      <c r="B653" s="87" t="s">
        <v>1300</v>
      </c>
      <c r="C653" s="52" t="s">
        <v>1301</v>
      </c>
      <c r="D653" s="264">
        <v>9</v>
      </c>
      <c r="E653" s="264">
        <v>8</v>
      </c>
      <c r="F653" s="54">
        <f t="shared" si="188"/>
        <v>88.888888888888886</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9</v>
      </c>
      <c r="E655" s="264">
        <v>8</v>
      </c>
      <c r="F655" s="54">
        <f t="shared" si="188"/>
        <v>88.888888888888886</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175.86</v>
      </c>
      <c r="E658" s="244">
        <v>171</v>
      </c>
      <c r="F658" s="54">
        <f t="shared" si="188"/>
        <v>97.236438075742058</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76640.84</v>
      </c>
      <c r="E661" s="244">
        <v>129412.84</v>
      </c>
      <c r="F661" s="54">
        <f t="shared" si="188"/>
        <v>168.856239049572</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15966.55</v>
      </c>
      <c r="E673" s="244"/>
      <c r="F673" s="54">
        <f t="shared" si="188"/>
        <v>0</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122.64</v>
      </c>
      <c r="E718" s="244"/>
      <c r="F718" s="54">
        <f t="shared" si="188"/>
        <v>0</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v>142.02000000000001</v>
      </c>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451.5</v>
      </c>
      <c r="E725" s="244">
        <v>449.01</v>
      </c>
      <c r="F725" s="54">
        <f t="shared" ref="F725:F979" si="190">IF(D725&lt;&gt;0,IF(E725/D725&gt;=100,"&gt;&gt;100",E725/D725*100),"-")</f>
        <v>99.448504983388702</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5268.57</v>
      </c>
      <c r="E739" s="244">
        <v>15323.9</v>
      </c>
      <c r="F739" s="54">
        <f t="shared" si="190"/>
        <v>290.85501378932042</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1934.13</v>
      </c>
      <c r="E759" s="244"/>
      <c r="F759" s="54">
        <f t="shared" si="190"/>
        <v>0</v>
      </c>
    </row>
    <row r="760" spans="1:6" ht="12.75" customHeight="1" x14ac:dyDescent="0.2">
      <c r="A760" s="55">
        <v>35232</v>
      </c>
      <c r="B760" s="87" t="s">
        <v>1497</v>
      </c>
      <c r="C760" s="52" t="s">
        <v>1498</v>
      </c>
      <c r="D760" s="244">
        <v>8249.64</v>
      </c>
      <c r="E760" s="244">
        <v>135</v>
      </c>
      <c r="F760" s="54">
        <f t="shared" si="190"/>
        <v>1.6364350444383029</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9396.77</v>
      </c>
      <c r="E816" s="244">
        <v>6962.47</v>
      </c>
      <c r="F816" s="54">
        <f t="shared" si="190"/>
        <v>74.094289846404678</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4618.75</v>
      </c>
      <c r="E819" s="244">
        <v>5455</v>
      </c>
      <c r="F819" s="54">
        <f t="shared" si="190"/>
        <v>118.10554803788904</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886.48</v>
      </c>
      <c r="E826" s="244">
        <v>1327.51</v>
      </c>
      <c r="F826" s="54">
        <f t="shared" si="190"/>
        <v>149.75069939536144</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37805.980000000003</v>
      </c>
      <c r="E828" s="244">
        <v>37060.080000000002</v>
      </c>
      <c r="F828" s="54">
        <f t="shared" si="190"/>
        <v>98.027031702392051</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35750.5</v>
      </c>
      <c r="E830" s="244">
        <v>3115.58</v>
      </c>
      <c r="F830" s="54">
        <f t="shared" si="190"/>
        <v>8.7147872057733462</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411181.09</v>
      </c>
      <c r="E879" s="244"/>
      <c r="F879" s="54">
        <f t="shared" si="190"/>
        <v>0</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17064.009999999998</v>
      </c>
      <c r="E947" s="244">
        <v>52772.94</v>
      </c>
      <c r="F947" s="54">
        <f t="shared" si="190"/>
        <v>309.2645866944523</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30414.76</v>
      </c>
      <c r="E968" s="244">
        <v>8838.0300000000007</v>
      </c>
      <c r="F968" s="54">
        <f t="shared" si="190"/>
        <v>29.058358507514122</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4"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3029472.82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250685.81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239643.79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44206.22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79578.05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15323.9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135</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10854.91</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50825.06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3115.58</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35605.07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11042.02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372284.91000000003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298017.72000000003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44140.45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111669.74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15439.53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228.94</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10854.91</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66870.2</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3115.58</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45698.37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12656.22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61610.97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61610.97</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2907873.7199999997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2902.32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2902.32</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2902.32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2902.32</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2904971.4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20367.009999999998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2884604.39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31448</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Komunalni Redar</cp:lastModifiedBy>
  <cp:lastPrinted>2023-04-07T06:29:07Z</cp:lastPrinted>
  <dcterms:created xsi:type="dcterms:W3CDTF">2022-04-01T05:14:30Z</dcterms:created>
  <dcterms:modified xsi:type="dcterms:W3CDTF">2023-04-07T06:29:12Z</dcterms:modified>
</cp:coreProperties>
</file>