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0"/>
  </bookViews>
  <sheets>
    <sheet name="prema cjeniku" sheetId="1" r:id="rId1"/>
    <sheet name="KALKULACIJA" sheetId="2" state="hidden" r:id="rId2"/>
  </sheets>
  <definedNames>
    <definedName name="_xlnm.Print_Area" localSheetId="0">'prema cjeniku'!$A$1:$Q$41</definedName>
  </definedNames>
  <calcPr fullCalcOnLoad="1"/>
</workbook>
</file>

<file path=xl/sharedStrings.xml><?xml version="1.0" encoding="utf-8"?>
<sst xmlns="http://schemas.openxmlformats.org/spreadsheetml/2006/main" count="90" uniqueCount="63">
  <si>
    <t>R.br.</t>
  </si>
  <si>
    <t>ŠIFRA</t>
  </si>
  <si>
    <t>NAZIV OPREME</t>
  </si>
  <si>
    <t>QTY</t>
  </si>
  <si>
    <t>CTN</t>
  </si>
  <si>
    <t>PAKIRANO(PCS/CM)</t>
  </si>
  <si>
    <t>CBM</t>
  </si>
  <si>
    <t>JEDIN. CIJENA</t>
  </si>
  <si>
    <t>JEDINICA MJERE</t>
  </si>
  <si>
    <t>KOLIČINA</t>
  </si>
  <si>
    <t>CIJENA</t>
  </si>
  <si>
    <t>POPUST %</t>
  </si>
  <si>
    <t>UKUPNO</t>
  </si>
  <si>
    <t>kom</t>
  </si>
  <si>
    <t>Naziv ponuditelja</t>
  </si>
  <si>
    <t>Sjedište ponuditelja</t>
  </si>
  <si>
    <t>Adresa ponuditelja</t>
  </si>
  <si>
    <t>OIB</t>
  </si>
  <si>
    <t>JED. CIJENA</t>
  </si>
  <si>
    <t>UKUPNO (bez PDV-a)</t>
  </si>
  <si>
    <t>1..1</t>
  </si>
  <si>
    <t>1..2</t>
  </si>
  <si>
    <t>1..3</t>
  </si>
  <si>
    <r>
      <t>Produžni kabel SLR 5m.</t>
    </r>
    <r>
      <rPr>
        <sz val="10"/>
        <rFont val="Times New Roman"/>
        <family val="1"/>
      </rPr>
      <t xml:space="preserve">
Nabava i doprema produžnog kabela SLR LED  tamno-zelena boje žice za vanjsku upotrebu (dvostruka gumena izolacija)  sa muško/ženskim konektorima za brzo spajanje
Obračun po komadu.
</t>
    </r>
  </si>
  <si>
    <t>1..4</t>
  </si>
  <si>
    <t>TROŠKOVNIK - NABAVA SVJETLEĆE DEKORACIJE</t>
  </si>
  <si>
    <r>
      <rPr>
        <b/>
        <sz val="10"/>
        <rFont val="Times New Roman"/>
        <family val="1"/>
      </rPr>
      <t>Svjetleća siga LED 220V.</t>
    </r>
    <r>
      <rPr>
        <sz val="10"/>
        <rFont val="Times New Roman"/>
        <family val="1"/>
      </rPr>
      <t xml:space="preserve">
Nabava i doprema svjetleće sige LED 220V sljedećih karakteristika:                                                                                                                                       •  Boja svjetla: hladno-bijela
•  IP zaštita: min.IP44
•  Dimenzije: 400 x (40 - 90) cm (Š x V)
•  Napon: 220V
•  Boja žice: tamno-zelena boja žice
•  Broj LED dioda: min.300
•  Prikladno za vanjsku upotrebu dvostuka
gumena izolacija                                    
• Rastavljiva na četiri segmenta (4x100cm)
U cijenu stavke uključena je samo svjetleća siga bez priključnog kabela. Priključni kabel obračunava se posebno.                                                                                 Obračun po komadu.
</t>
    </r>
  </si>
  <si>
    <t>1..5</t>
  </si>
  <si>
    <t>1..6</t>
  </si>
  <si>
    <t>1..7</t>
  </si>
  <si>
    <t>1..8</t>
  </si>
  <si>
    <t>1..9</t>
  </si>
  <si>
    <t>1..10</t>
  </si>
  <si>
    <t>1..11</t>
  </si>
  <si>
    <t>1..12</t>
  </si>
  <si>
    <t>1..13</t>
  </si>
  <si>
    <t>1..14</t>
  </si>
  <si>
    <t>1..15</t>
  </si>
  <si>
    <t>1..16</t>
  </si>
  <si>
    <t xml:space="preserve">             UKUPNO (bez PDV-a):</t>
  </si>
  <si>
    <t xml:space="preserve">           </t>
  </si>
  <si>
    <t>REKAPITULACIJA</t>
  </si>
  <si>
    <t>UKUPNO bez PDV-a:</t>
  </si>
  <si>
    <t>IZNOS PDV-a (25 %):</t>
  </si>
  <si>
    <t xml:space="preserve">       Za Ponuditelja: </t>
  </si>
  <si>
    <t xml:space="preserve">        M.P.</t>
  </si>
  <si>
    <t>(potpis osobe ovlaštene za zastupanje ponuditelja)</t>
  </si>
  <si>
    <r>
      <t>T-razdjelnik SLR</t>
    </r>
    <r>
      <rPr>
        <sz val="10"/>
        <rFont val="Times New Roman"/>
        <family val="1"/>
      </rPr>
      <t xml:space="preserve">
Nabava i doprema razdjelnika SLR (jedan ulaz / dva izlaza)   tamno-zelena boje žice za vanjsku upotrebu (dvostruka gumena izolacija)  sa muško / ženskim konektorima za brzo spajanje
Obračun po komadu.
</t>
    </r>
  </si>
  <si>
    <r>
      <t>Stilizirani motiv poklona 3D</t>
    </r>
    <r>
      <rPr>
        <sz val="10"/>
        <rFont val="Times New Roman"/>
        <family val="1"/>
      </rPr>
      <t xml:space="preserve">
Nabava i doprema 3D motiva poklon sa mašnama , podkonstrukcija nehrđajući čelik rastavljiva u dva dijela, dekorativna vrpca u</t>
    </r>
    <r>
      <rPr>
        <b/>
        <sz val="10"/>
        <rFont val="Times New Roman"/>
        <family val="1"/>
      </rPr>
      <t xml:space="preserve"> crvenoj boji</t>
    </r>
    <r>
      <rPr>
        <sz val="10"/>
        <rFont val="Times New Roman"/>
        <family val="1"/>
      </rPr>
      <t xml:space="preserve"> , kontura vrpce hladno-bijela svijetleća cijev (min 36 LED/m) , plašt ispunjem LED svijetlećom linijom min. 500LED izvora, hladno-bijelo svijetlo, boja žice bijela (dvostruka gumena izolacija), pogodno za vanjsku upotrebu.
Min.dim. 170x 140x120cm 
Obračun po komadu.
</t>
    </r>
  </si>
  <si>
    <r>
      <t>Stilizirani motiv poklona 3D</t>
    </r>
    <r>
      <rPr>
        <sz val="10"/>
        <rFont val="Times New Roman"/>
        <family val="1"/>
      </rPr>
      <t xml:space="preserve">
Nabava i doprema 3D motiva poklon sa mašnama , podkonstrukcija nehrđajući čelik, dekorativna vrpca u</t>
    </r>
    <r>
      <rPr>
        <b/>
        <sz val="10"/>
        <rFont val="Times New Roman"/>
        <family val="1"/>
      </rPr>
      <t xml:space="preserve"> zlatnoj boji</t>
    </r>
    <r>
      <rPr>
        <sz val="10"/>
        <rFont val="Times New Roman"/>
        <family val="1"/>
      </rPr>
      <t xml:space="preserve"> , kontura vrpce toplo-bijela svijetleća cijev (min 36 LED/m) , plašt ispunjem LED svijetlećom linijom min. 360LED izvora, toplo-bijelo svijetlo, boja žice bijela (dvostruka gumena izolacija), pogodno za vanjsku upotrebu.
Min.dim. 80 x 120x100cm 
Obračun po komadu.
</t>
    </r>
  </si>
  <si>
    <r>
      <t>Stilizirani motiv poklona 3D</t>
    </r>
    <r>
      <rPr>
        <sz val="10"/>
        <rFont val="Times New Roman"/>
        <family val="1"/>
      </rPr>
      <t xml:space="preserve">
Nabava i doprema 3D motiva poklon sa mašnama , podkonstrukcija nehrđajući čelik rastavljiva u dva dijela, dekorativna vrpca u</t>
    </r>
    <r>
      <rPr>
        <b/>
        <sz val="10"/>
        <rFont val="Times New Roman"/>
        <family val="1"/>
      </rPr>
      <t xml:space="preserve"> zlatnoj boji</t>
    </r>
    <r>
      <rPr>
        <sz val="10"/>
        <rFont val="Times New Roman"/>
        <family val="1"/>
      </rPr>
      <t xml:space="preserve"> , kontura vrpce toplo-bijela svijetleća cijev (min 36 LED/m) , plašt ispunjem LED svijetlećom linijom min. 500LED izvora, toplo-bijelo svijetlo, boja žice bijela (dvostruka gumena izolacija), pogodno za vanjsku upotrebu.
Min.dim. 170x 140x120cm 
Obračun po komadu.
</t>
    </r>
  </si>
  <si>
    <r>
      <t>Stilizirani motiv poklona 3D</t>
    </r>
    <r>
      <rPr>
        <sz val="10"/>
        <rFont val="Times New Roman"/>
        <family val="1"/>
      </rPr>
      <t xml:space="preserve">
Nabava i doprema 3D moliva poklon sa mašnama , podkonstrukcija nehrđajući čelik rastavljiva u dva dijela, dekorativna vrpca u</t>
    </r>
    <r>
      <rPr>
        <b/>
        <sz val="10"/>
        <rFont val="Times New Roman"/>
        <family val="1"/>
      </rPr>
      <t xml:space="preserve"> srebrnoj boji</t>
    </r>
    <r>
      <rPr>
        <sz val="10"/>
        <rFont val="Times New Roman"/>
        <family val="1"/>
      </rPr>
      <t xml:space="preserve"> , kontura vrpce hladno-bijela svijetleća cijev (min 36 LED/m) , plašt ispunjem LED svijetlećom linijom min. 500LED izvora, plavo svijetlo, boja žice bijela (dvostruka gumena izolacija), pogodno za vanjsku upotrebu.
Min.dim. 170x 140x120cm 
Obračun po komadu.
</t>
    </r>
  </si>
  <si>
    <r>
      <t>Stilizirani motiv poklona 3D</t>
    </r>
    <r>
      <rPr>
        <sz val="10"/>
        <rFont val="Times New Roman"/>
        <family val="1"/>
      </rPr>
      <t xml:space="preserve">
Nabava i doprema 3D motiva poklon sa mašnama , podkonstrukcija nehrđajući čelik, dekorativna vrpca u</t>
    </r>
    <r>
      <rPr>
        <b/>
        <sz val="10"/>
        <rFont val="Times New Roman"/>
        <family val="1"/>
      </rPr>
      <t xml:space="preserve"> crvenoj boji</t>
    </r>
    <r>
      <rPr>
        <sz val="10"/>
        <rFont val="Times New Roman"/>
        <family val="1"/>
      </rPr>
      <t xml:space="preserve"> , kontura vrpce hladno-bijela svijetleća cijev (min 36 LED/m) , plašt ispunjem LED svijetlećom linijom min. 360LED izvora, hladno-bijelo svijetlo, boja žice bijela (dvostruka gumena izolacija), pogodno za vanjsku upotrebu.
Min.dim. 80 x 120x100cm 
Obračun po komadu.
</t>
    </r>
  </si>
  <si>
    <r>
      <t>Stilizirani motiv poklona 3D</t>
    </r>
    <r>
      <rPr>
        <sz val="10"/>
        <rFont val="Times New Roman"/>
        <family val="1"/>
      </rPr>
      <t xml:space="preserve">
Nabava i doprema 3D moliva poklon sa mašnama , podkonstrukcija nehrđajući čelik, dekorativna vrpca u</t>
    </r>
    <r>
      <rPr>
        <b/>
        <sz val="10"/>
        <rFont val="Times New Roman"/>
        <family val="1"/>
      </rPr>
      <t xml:space="preserve"> srebrnoj boji</t>
    </r>
    <r>
      <rPr>
        <sz val="10"/>
        <rFont val="Times New Roman"/>
        <family val="1"/>
      </rPr>
      <t xml:space="preserve"> , kontura vrpce hladno-bijela svijetleća cijev (min 36 LED/m) , plašt ispunjem LED svijetlećom linijom min. 360LED izvora, plavo svijetlo, boja žice bijela (dvostruka gumena izolacija), pogodno za vanjsku upotrebu.
Min.dim. 80 x 120x100cm 
Obračun po komadu.
</t>
    </r>
  </si>
  <si>
    <r>
      <t xml:space="preserve">SAMOSTOJEĆI MOTIV SNJEGOVIĆ
</t>
    </r>
    <r>
      <rPr>
        <sz val="10"/>
        <rFont val="Times New Roman"/>
        <family val="1"/>
      </rPr>
      <t>Nabava i doprema 3D motiva SNJEGOVIĆ , sastoji se od metalne podkonstrukcije izrađene od nehrđajućeg čelika čiji je vanjki plašt ispunjen sa bijelim , crvenim i crnim dekorativnim tepihom, točkasta rasvjeta LED hladno-bijela , min. 400 LED izvora , svijetleća cijev hladno-bijela, pogodno za vanjsku upotrebu.
Min.dim. 200 x 140x100cm
Obračun po komadu.</t>
    </r>
  </si>
  <si>
    <r>
      <rPr>
        <b/>
        <sz val="10"/>
        <rFont val="Times New Roman"/>
        <family val="1"/>
      </rPr>
      <t>Svjetleća zavjesa LED 220V.</t>
    </r>
    <r>
      <rPr>
        <sz val="10"/>
        <rFont val="Times New Roman"/>
        <family val="1"/>
      </rPr>
      <t xml:space="preserve">
Nabava i doprema svjetleće zavjese LED 220V sljedećih karakteristika:                                                                                                                                       •  Boja svjetla: hladno bijela
•  IP zaštita: min.IP44
•  Dimenzije: 200 x 150 cm (Š x V)
• Min. 20 resa x 150cm razmak između LED najviše 10cm
•  Napon: 220V
•  Boja žice: tamno-zelena boja žice
•  Broj LED dioda: min.300
•  Prikladno za vanjsku upotrebu dvostuka
gumena izolacija                                    
• Mogućnost spajanja jednu na drugu brzim konektorima
U cijenu stavke uključen priključni kabel sa punovalnim ispravljačem min. 3A (660W) dužine min. 150cm
Obračun po komadu.
</t>
    </r>
  </si>
  <si>
    <r>
      <t>Samostojeći dek. element motiv kuglica-prolaz 2D</t>
    </r>
    <r>
      <rPr>
        <sz val="10"/>
        <rFont val="Times New Roman"/>
        <family val="1"/>
      </rPr>
      <t xml:space="preserve">
Nabava i doprema 2D motiva kuglica, podkonstrukcija nehrđajući čelik iz dva rastavljiva dijela sa bočnim razuporima za stabilizaciju , kontura motiva toplo-bijela svijetleća cijev (min 36 LED/m) , plašt ispunjem LED svijetlećom linijom min. 720LED izvora, hladno-bijelo svijetlo, boja žice bijela (dvostruka gumena izolacija), pogodno za vanjsku upotrebu.
Min.vanjskih dim. 310 x 320cm 
Obračun po komadu.
</t>
    </r>
  </si>
  <si>
    <r>
      <t xml:space="preserve">DEKORATIVNA KUGLICA 3D 
</t>
    </r>
    <r>
      <rPr>
        <sz val="10"/>
        <rFont val="Times New Roman"/>
        <family val="1"/>
      </rPr>
      <t>Nabava i doprema 3D motiva kuglica, podkonstrukcija nehrđajući čelik , plašt ispunjem  LED svijetlećom linijom, min. 540LED izvora, plavo svijetlo , boja žice bijela (dvostruka gumena izolacija), plašt ispunjem plavo-bijelim dekorativnim tepihom ,pogodno za vanjsku upotrebu.
Min.vanjski promjer 100cm 
Obračun po komadu.</t>
    </r>
  </si>
  <si>
    <r>
      <t xml:space="preserve">DEKORATIVNA KUGLICA 3D 
</t>
    </r>
    <r>
      <rPr>
        <sz val="10"/>
        <rFont val="Times New Roman"/>
        <family val="1"/>
      </rPr>
      <t>Nabava i doprema 3D motiva kuglica, podkonstrukcija nehrđajući čelik , plašt ispunjem  LED svijetlećom linijom, min. 540LED izvora, toplo-bijelo svijetlo , boja žice bijela (dvostruka gumena izolacija), plašt ispunjem crveno-bijelim dekorativnim tepihom ,pogodno za vanjsku upotrebu.
Min.vanjski promjer 100cm 
Obračun po komadu.</t>
    </r>
  </si>
  <si>
    <r>
      <t xml:space="preserve">DEKORATIVNA KUGLICA 3D 
</t>
    </r>
    <r>
      <rPr>
        <sz val="10"/>
        <rFont val="Times New Roman"/>
        <family val="1"/>
      </rPr>
      <t>Nabava i doprema 3D motiva kuglica, podkonstrukcija nehrđajući čelik , plašt ispunjem  LED svijetlećom linijom, min. 540LED izvora, toplo-bijelo svijetlo , boja žice bijela (dvostruka gumena izolacija), plašt ispunjem zlatno-crvenim dekorativnim tepihom ,pogodno za vanjsku upotrebu.
Min.vanjski promjer 100cm 
Obračun po komadu.</t>
    </r>
  </si>
  <si>
    <r>
      <t xml:space="preserve">SAONICE DJEDA MRAZA 
</t>
    </r>
    <r>
      <rPr>
        <sz val="10"/>
        <rFont val="Times New Roman"/>
        <family val="1"/>
      </rPr>
      <t>Nabava i doprema 3D motiva SAONICE DJEDA MRAZA  podkonstrukcija nehrđajući čelik ,unutrašnjost tapecirana u plavu boju sa klupom pogodnom za smiještaj dvije osobe, bočne stranice ispunjene crvenim dekorativnim tepihom i toplo bijelom točkastom rasvjetom, min 540 LED izvora, LED svijetleća cijev , min 36LED /m po svim konturama motiva uključujući i skije , hladno bijelo svijetlo, min. dva dekorativni poklona u prostoru zaprege iza klupe u raznim bojama , sve pogodno za vanjsku upotrebu.
Min.vvanjske dim. 275 x 140 x 100cm 
Obračun po komadu.</t>
    </r>
  </si>
  <si>
    <t>U _______________dana_______________2023.godine</t>
  </si>
  <si>
    <t>SVEUKUPNO EUR (s PDV-om):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</si>
</sst>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-* #,##0\ _k_n_-;\-* #,##0\ _k_n_-;_-* &quot;-&quot;\ _k_n_-;_-@_-"/>
    <numFmt numFmtId="173" formatCode="_-* #,##0.00\ _k_n_-;\-* #,##0.00\ _k_n_-;_-* &quot;-&quot;??\ _k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e&quot;"/>
    <numFmt numFmtId="183" formatCode="&quot;Istina&quot;;&quot;Istina&quot;;&quot;Laž&quot;"/>
    <numFmt numFmtId="184" formatCode="&quot;Uključeno&quot;;&quot;Uključeno&quot;;&quot;Isključeno&quot;"/>
    <numFmt numFmtId="185" formatCode="0.0"/>
    <numFmt numFmtId="186" formatCode="#,##0.00\ &quot;kn&quot;"/>
    <numFmt numFmtId="187" formatCode="###\ ###\ ###"/>
    <numFmt numFmtId="188" formatCode="[$-41A]d\.\ mmmm\ yyyy"/>
    <numFmt numFmtId="189" formatCode="[$-409]dddd\,\ mmmm\ dd\,\ yyyy"/>
    <numFmt numFmtId="190" formatCode="d\.m\.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"/>
    <numFmt numFmtId="196" formatCode="#,##0.00&quot;      &quot;;\-#,##0.00&quot;      &quot;;&quot; -&quot;#&quot;      &quot;;@\ "/>
    <numFmt numFmtId="197" formatCode="#,##0.00\ [$€-1]"/>
  </numFmts>
  <fonts count="62">
    <font>
      <sz val="10"/>
      <name val="Arial"/>
      <family val="0"/>
    </font>
    <font>
      <sz val="7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i/>
      <sz val="11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8" fillId="28" borderId="2" applyNumberFormat="0" applyAlignment="0" applyProtection="0"/>
    <xf numFmtId="0" fontId="49" fillId="28" borderId="3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7" fillId="3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5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8" fillId="0" borderId="10" xfId="51" applyNumberFormat="1" applyFont="1" applyFill="1" applyBorder="1" applyAlignment="1">
      <alignment horizontal="center" vertical="center" wrapText="1"/>
      <protection/>
    </xf>
    <xf numFmtId="0" fontId="8" fillId="0" borderId="10" xfId="51" applyNumberFormat="1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86" fontId="8" fillId="0" borderId="10" xfId="0" applyNumberFormat="1" applyFont="1" applyFill="1" applyBorder="1" applyAlignment="1">
      <alignment horizontal="right" vertical="center" wrapText="1"/>
    </xf>
    <xf numFmtId="9" fontId="4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 applyProtection="1">
      <alignment horizontal="right" vertical="center" shrinkToFit="1"/>
      <protection hidden="1"/>
    </xf>
    <xf numFmtId="3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86" fontId="9" fillId="0" borderId="10" xfId="0" applyNumberFormat="1" applyFont="1" applyFill="1" applyBorder="1" applyAlignment="1">
      <alignment horizontal="right" vertical="center" wrapText="1"/>
    </xf>
    <xf numFmtId="0" fontId="8" fillId="0" borderId="10" xfId="5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10" xfId="0" applyFont="1" applyFill="1" applyBorder="1" applyAlignment="1">
      <alignment vertical="center"/>
    </xf>
    <xf numFmtId="9" fontId="7" fillId="0" borderId="10" xfId="0" applyNumberFormat="1" applyFont="1" applyFill="1" applyBorder="1" applyAlignment="1">
      <alignment horizontal="center" vertical="center"/>
    </xf>
    <xf numFmtId="4" fontId="13" fillId="0" borderId="0" xfId="0" applyNumberFormat="1" applyFont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/>
    </xf>
    <xf numFmtId="0" fontId="11" fillId="33" borderId="10" xfId="0" applyFont="1" applyFill="1" applyBorder="1" applyAlignment="1">
      <alignment horizontal="left" vertical="center"/>
    </xf>
    <xf numFmtId="0" fontId="17" fillId="0" borderId="10" xfId="0" applyFont="1" applyBorder="1" applyAlignment="1" applyProtection="1">
      <alignment vertical="top" wrapText="1"/>
      <protection locked="0"/>
    </xf>
    <xf numFmtId="0" fontId="18" fillId="0" borderId="10" xfId="0" applyFont="1" applyBorder="1" applyAlignment="1" applyProtection="1">
      <alignment horizontal="justify" vertical="top" wrapText="1"/>
      <protection locked="0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1" fillId="0" borderId="0" xfId="0" applyFont="1" applyFill="1" applyBorder="1" applyAlignment="1">
      <alignment horizontal="right" vertical="top" wrapText="1"/>
    </xf>
    <xf numFmtId="4" fontId="0" fillId="0" borderId="0" xfId="0" applyNumberFormat="1" applyFont="1" applyAlignment="1">
      <alignment horizontal="center"/>
    </xf>
    <xf numFmtId="186" fontId="0" fillId="0" borderId="0" xfId="0" applyNumberFormat="1" applyAlignment="1">
      <alignment horizontal="center"/>
    </xf>
    <xf numFmtId="186" fontId="0" fillId="0" borderId="0" xfId="0" applyNumberFormat="1" applyAlignment="1">
      <alignment/>
    </xf>
    <xf numFmtId="0" fontId="22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3" fillId="0" borderId="0" xfId="0" applyFont="1" applyAlignment="1">
      <alignment horizontal="justify"/>
    </xf>
    <xf numFmtId="0" fontId="1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22" fillId="0" borderId="0" xfId="0" applyFont="1" applyAlignment="1">
      <alignment horizontal="left" vertical="center" indent="15"/>
    </xf>
    <xf numFmtId="0" fontId="7" fillId="0" borderId="11" xfId="0" applyFont="1" applyBorder="1" applyAlignment="1">
      <alignment/>
    </xf>
    <xf numFmtId="4" fontId="7" fillId="0" borderId="11" xfId="64" applyNumberFormat="1" applyFont="1" applyFill="1" applyBorder="1" applyAlignment="1" applyProtection="1">
      <alignment horizontal="center"/>
      <protection/>
    </xf>
    <xf numFmtId="186" fontId="7" fillId="0" borderId="11" xfId="64" applyNumberFormat="1" applyFont="1" applyFill="1" applyBorder="1" applyAlignment="1" applyProtection="1">
      <alignment horizontal="center"/>
      <protection locked="0"/>
    </xf>
    <xf numFmtId="186" fontId="7" fillId="0" borderId="11" xfId="64" applyNumberFormat="1" applyFont="1" applyFill="1" applyBorder="1" applyAlignment="1" applyProtection="1">
      <alignment/>
      <protection/>
    </xf>
    <xf numFmtId="0" fontId="22" fillId="0" borderId="0" xfId="0" applyFont="1" applyAlignment="1">
      <alignment horizontal="right" vertical="center"/>
    </xf>
    <xf numFmtId="0" fontId="1" fillId="33" borderId="10" xfId="0" applyFont="1" applyFill="1" applyBorder="1" applyAlignment="1">
      <alignment/>
    </xf>
    <xf numFmtId="0" fontId="17" fillId="0" borderId="12" xfId="0" applyFont="1" applyBorder="1" applyAlignment="1">
      <alignment/>
    </xf>
    <xf numFmtId="0" fontId="24" fillId="0" borderId="12" xfId="0" applyFont="1" applyBorder="1" applyAlignment="1">
      <alignment/>
    </xf>
    <xf numFmtId="185" fontId="26" fillId="34" borderId="10" xfId="0" applyNumberFormat="1" applyFont="1" applyFill="1" applyBorder="1" applyAlignment="1">
      <alignment horizontal="center" vertical="center"/>
    </xf>
    <xf numFmtId="185" fontId="25" fillId="0" borderId="10" xfId="0" applyNumberFormat="1" applyFont="1" applyFill="1" applyBorder="1" applyAlignment="1">
      <alignment horizontal="center" vertical="center"/>
    </xf>
    <xf numFmtId="185" fontId="25" fillId="34" borderId="10" xfId="0" applyNumberFormat="1" applyFont="1" applyFill="1" applyBorder="1" applyAlignment="1">
      <alignment horizontal="center" vertical="center"/>
    </xf>
    <xf numFmtId="1" fontId="17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197" fontId="12" fillId="0" borderId="10" xfId="0" applyNumberFormat="1" applyFont="1" applyFill="1" applyBorder="1" applyAlignment="1">
      <alignment horizontal="right" vertical="center" wrapText="1"/>
    </xf>
    <xf numFmtId="197" fontId="7" fillId="0" borderId="10" xfId="0" applyNumberFormat="1" applyFont="1" applyFill="1" applyBorder="1" applyAlignment="1" applyProtection="1">
      <alignment horizontal="right" vertical="center"/>
      <protection hidden="1"/>
    </xf>
    <xf numFmtId="197" fontId="3" fillId="0" borderId="10" xfId="0" applyNumberFormat="1" applyFont="1" applyBorder="1" applyAlignment="1">
      <alignment horizontal="right"/>
    </xf>
    <xf numFmtId="197" fontId="3" fillId="33" borderId="10" xfId="0" applyNumberFormat="1" applyFont="1" applyFill="1" applyBorder="1" applyAlignment="1" applyProtection="1">
      <alignment horizontal="right" vertical="center"/>
      <protection hidden="1"/>
    </xf>
    <xf numFmtId="197" fontId="3" fillId="0" borderId="10" xfId="0" applyNumberFormat="1" applyFont="1" applyFill="1" applyBorder="1" applyAlignment="1" applyProtection="1">
      <alignment horizontal="right" vertical="center"/>
      <protection hidden="1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85" fontId="19" fillId="0" borderId="13" xfId="0" applyNumberFormat="1" applyFont="1" applyFill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185" fontId="15" fillId="0" borderId="13" xfId="0" applyNumberFormat="1" applyFont="1" applyFill="1" applyBorder="1" applyAlignment="1">
      <alignment horizontal="right" vertical="center"/>
    </xf>
    <xf numFmtId="0" fontId="27" fillId="0" borderId="14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185" fontId="19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34" borderId="13" xfId="0" applyFont="1" applyFill="1" applyBorder="1" applyAlignment="1">
      <alignment horizontal="left" vertical="center" wrapText="1"/>
    </xf>
    <xf numFmtId="0" fontId="21" fillId="34" borderId="14" xfId="0" applyFont="1" applyFill="1" applyBorder="1" applyAlignment="1">
      <alignment horizontal="left" vertical="center" wrapText="1"/>
    </xf>
    <xf numFmtId="0" fontId="21" fillId="34" borderId="15" xfId="0" applyFont="1" applyFill="1" applyBorder="1" applyAlignment="1">
      <alignment horizontal="left" vertical="center" wrapText="1"/>
    </xf>
    <xf numFmtId="0" fontId="16" fillId="34" borderId="13" xfId="0" applyFont="1" applyFill="1" applyBorder="1" applyAlignment="1">
      <alignment horizontal="left" vertical="center" wrapText="1"/>
    </xf>
    <xf numFmtId="0" fontId="16" fillId="34" borderId="14" xfId="0" applyFont="1" applyFill="1" applyBorder="1" applyAlignment="1">
      <alignment horizontal="left" vertical="center" wrapText="1"/>
    </xf>
    <xf numFmtId="0" fontId="16" fillId="34" borderId="15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novoInvetura 03.01.2006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  <cellStyle name="Zarez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2" name="TextBox 8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4" name="TextBox 20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5" name="TextBox 3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6" name="TextBox 8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7" name="TextBox 3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8" name="TextBox 20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9" name="TextBox 3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10" name="TextBox 8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11" name="TextBox 3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12" name="TextBox 20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13" name="TextBox 3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14" name="TextBox 8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15" name="TextBox 3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17" name="TextBox 3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18" name="TextBox 8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19" name="TextBox 3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21" name="TextBox 3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22" name="TextBox 8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23" name="TextBox 3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24" name="TextBox 20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25" name="TextBox 3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26" name="TextBox 8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27" name="TextBox 3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28" name="TextBox 20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29" name="TextBox 3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30" name="TextBox 8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31" name="TextBox 3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32" name="TextBox 20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33" name="TextBox 3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34" name="TextBox 8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35" name="TextBox 3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36" name="TextBox 20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37" name="TextBox 3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38" name="TextBox 8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39" name="TextBox 3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40" name="TextBox 20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41" name="TextBox 3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42" name="TextBox 8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43" name="TextBox 3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44" name="TextBox 20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45" name="TextBox 3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46" name="TextBox 8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47" name="TextBox 3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16</xdr:row>
      <xdr:rowOff>1133475</xdr:rowOff>
    </xdr:from>
    <xdr:ext cx="190500" cy="266700"/>
    <xdr:sp fLocksText="0">
      <xdr:nvSpPr>
        <xdr:cNvPr id="48" name="TextBox 20"/>
        <xdr:cNvSpPr txBox="1">
          <a:spLocks noChangeArrowheads="1"/>
        </xdr:cNvSpPr>
      </xdr:nvSpPr>
      <xdr:spPr>
        <a:xfrm>
          <a:off x="2762250" y="1741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49" name="TextBox 3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50" name="TextBox 8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51" name="TextBox 3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52" name="TextBox 20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53" name="TextBox 3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54" name="TextBox 8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55" name="TextBox 3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56" name="TextBox 20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57" name="TextBox 3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58" name="TextBox 8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59" name="TextBox 3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60" name="TextBox 20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61" name="TextBox 3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62" name="TextBox 8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63" name="TextBox 3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64" name="TextBox 20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65" name="TextBox 3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66" name="TextBox 8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67" name="TextBox 3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68" name="TextBox 20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69" name="TextBox 3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70" name="TextBox 8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71" name="TextBox 3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72" name="TextBox 20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73" name="TextBox 3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74" name="TextBox 8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75" name="TextBox 3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76" name="TextBox 20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77" name="TextBox 3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78" name="TextBox 8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79" name="TextBox 3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80" name="TextBox 20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81" name="TextBox 3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82" name="TextBox 8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83" name="TextBox 3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84" name="TextBox 20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85" name="TextBox 3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86" name="TextBox 8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87" name="TextBox 3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88" name="TextBox 20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89" name="TextBox 3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90" name="TextBox 8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91" name="TextBox 3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92" name="TextBox 20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93" name="TextBox 3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94" name="TextBox 8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95" name="TextBox 3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19</xdr:row>
      <xdr:rowOff>0</xdr:rowOff>
    </xdr:from>
    <xdr:ext cx="190500" cy="266700"/>
    <xdr:sp fLocksText="0">
      <xdr:nvSpPr>
        <xdr:cNvPr id="96" name="TextBox 20"/>
        <xdr:cNvSpPr txBox="1">
          <a:spLocks noChangeArrowheads="1"/>
        </xdr:cNvSpPr>
      </xdr:nvSpPr>
      <xdr:spPr>
        <a:xfrm>
          <a:off x="2762250" y="21850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97" name="TextBox 3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98" name="TextBox 8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99" name="TextBox 3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171450</xdr:colOff>
      <xdr:row>35</xdr:row>
      <xdr:rowOff>0</xdr:rowOff>
    </xdr:from>
    <xdr:ext cx="190500" cy="266700"/>
    <xdr:sp fLocksText="0">
      <xdr:nvSpPr>
        <xdr:cNvPr id="100" name="TextBox 20"/>
        <xdr:cNvSpPr txBox="1">
          <a:spLocks noChangeArrowheads="1"/>
        </xdr:cNvSpPr>
      </xdr:nvSpPr>
      <xdr:spPr>
        <a:xfrm>
          <a:off x="4600575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01" name="TextBox 3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02" name="TextBox 8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03" name="TextBox 3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04" name="TextBox 20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05" name="TextBox 3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06" name="TextBox 8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07" name="TextBox 3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08" name="TextBox 20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09" name="TextBox 3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10" name="TextBox 8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11" name="TextBox 3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12" name="TextBox 20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13" name="TextBox 3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14" name="TextBox 8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15" name="TextBox 3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16" name="TextBox 20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17" name="TextBox 3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18" name="TextBox 8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19" name="TextBox 3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20" name="TextBox 20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21" name="TextBox 3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22" name="TextBox 8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23" name="TextBox 3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24" name="TextBox 20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25" name="TextBox 3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26" name="TextBox 8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27" name="TextBox 3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28" name="TextBox 20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29" name="TextBox 3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30" name="TextBox 8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31" name="TextBox 3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32" name="TextBox 20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33" name="TextBox 3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34" name="TextBox 8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35" name="TextBox 3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36" name="TextBox 20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37" name="TextBox 3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38" name="TextBox 8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39" name="TextBox 3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40" name="TextBox 20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41" name="TextBox 3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42" name="TextBox 8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43" name="TextBox 3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44" name="TextBox 20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45" name="TextBox 3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46" name="TextBox 8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47" name="TextBox 3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48" name="TextBox 20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49" name="TextBox 3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50" name="TextBox 8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35</xdr:row>
      <xdr:rowOff>0</xdr:rowOff>
    </xdr:from>
    <xdr:ext cx="190500" cy="266700"/>
    <xdr:sp fLocksText="0">
      <xdr:nvSpPr>
        <xdr:cNvPr id="151" name="TextBox 3"/>
        <xdr:cNvSpPr txBox="1">
          <a:spLocks noChangeArrowheads="1"/>
        </xdr:cNvSpPr>
      </xdr:nvSpPr>
      <xdr:spPr>
        <a:xfrm>
          <a:off x="2762250" y="3270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52" name="TextBox 3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53" name="TextBox 8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54" name="TextBox 3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55" name="TextBox 171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56" name="TextBox 3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57" name="TextBox 8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58" name="TextBox 174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59" name="TextBox 20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60" name="TextBox 3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61" name="TextBox 8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62" name="TextBox 3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63" name="TextBox 20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64" name="TextBox 3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65" name="TextBox 8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66" name="TextBox 3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67" name="TextBox 20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68" name="TextBox 3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69" name="TextBox 8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70" name="TextBox 3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71" name="TextBox 20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72" name="TextBox 3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73" name="TextBox 8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74" name="TextBox 3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75" name="TextBox 20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76" name="TextBox 3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77" name="TextBox 8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78" name="TextBox 3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79" name="TextBox 20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80" name="TextBox 3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81" name="TextBox 8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82" name="TextBox 3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83" name="TextBox 20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84" name="TextBox 3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85" name="TextBox 8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86" name="TextBox 3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87" name="TextBox 20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88" name="TextBox 3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89" name="TextBox 8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90" name="TextBox 3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91" name="TextBox 20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92" name="TextBox 3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93" name="TextBox 8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94" name="TextBox 3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95" name="TextBox 20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96" name="TextBox 3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97" name="TextBox 8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98" name="TextBox 3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17</xdr:row>
      <xdr:rowOff>1133475</xdr:rowOff>
    </xdr:from>
    <xdr:ext cx="190500" cy="266700"/>
    <xdr:sp fLocksText="0">
      <xdr:nvSpPr>
        <xdr:cNvPr id="199" name="TextBox 20"/>
        <xdr:cNvSpPr txBox="1">
          <a:spLocks noChangeArrowheads="1"/>
        </xdr:cNvSpPr>
      </xdr:nvSpPr>
      <xdr:spPr>
        <a:xfrm>
          <a:off x="2762250" y="19269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00" name="TextBox 3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01" name="TextBox 8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02" name="TextBox 3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03" name="TextBox 20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04" name="TextBox 3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05" name="TextBox 8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06" name="TextBox 3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07" name="TextBox 20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08" name="TextBox 3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09" name="TextBox 8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10" name="TextBox 3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11" name="TextBox 20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12" name="TextBox 3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13" name="TextBox 8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14" name="TextBox 3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15" name="TextBox 20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16" name="TextBox 3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17" name="TextBox 8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18" name="TextBox 3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19" name="TextBox 20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20" name="TextBox 3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21" name="TextBox 8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22" name="TextBox 3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23" name="TextBox 20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24" name="TextBox 3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25" name="TextBox 8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26" name="TextBox 3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27" name="TextBox 20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28" name="TextBox 3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29" name="TextBox 8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30" name="TextBox 3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31" name="TextBox 20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32" name="TextBox 3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33" name="TextBox 8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34" name="TextBox 3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35" name="TextBox 20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36" name="TextBox 3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37" name="TextBox 8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38" name="TextBox 3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39" name="TextBox 20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40" name="TextBox 3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41" name="TextBox 8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42" name="TextBox 3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43" name="TextBox 20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44" name="TextBox 3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45" name="TextBox 8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46" name="TextBox 3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2362200</xdr:colOff>
      <xdr:row>24</xdr:row>
      <xdr:rowOff>0</xdr:rowOff>
    </xdr:from>
    <xdr:ext cx="190500" cy="266700"/>
    <xdr:sp fLocksText="0">
      <xdr:nvSpPr>
        <xdr:cNvPr id="247" name="TextBox 20"/>
        <xdr:cNvSpPr txBox="1">
          <a:spLocks noChangeArrowheads="1"/>
        </xdr:cNvSpPr>
      </xdr:nvSpPr>
      <xdr:spPr>
        <a:xfrm>
          <a:off x="2762250" y="30518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SheetLayoutView="100" workbookViewId="0" topLeftCell="A22">
      <selection activeCell="U23" sqref="U23"/>
    </sheetView>
  </sheetViews>
  <sheetFormatPr defaultColWidth="9.140625" defaultRowHeight="12.75"/>
  <cols>
    <col min="1" max="1" width="6.00390625" style="1" customWidth="1"/>
    <col min="2" max="2" width="51.8515625" style="2" customWidth="1"/>
    <col min="3" max="4" width="0" style="3" hidden="1" customWidth="1"/>
    <col min="5" max="5" width="19.00390625" style="3" hidden="1" customWidth="1"/>
    <col min="6" max="11" width="0" style="3" hidden="1" customWidth="1"/>
    <col min="12" max="12" width="2.00390625" style="3" hidden="1" customWidth="1"/>
    <col min="13" max="13" width="8.57421875" style="1" customWidth="1"/>
    <col min="14" max="14" width="9.7109375" style="4" customWidth="1"/>
    <col min="15" max="15" width="11.00390625" style="3" customWidth="1"/>
    <col min="16" max="16" width="8.140625" style="3" hidden="1" customWidth="1"/>
    <col min="17" max="17" width="15.8515625" style="0" customWidth="1"/>
    <col min="19" max="19" width="9.140625" style="0" hidden="1" customWidth="1"/>
  </cols>
  <sheetData>
    <row r="1" spans="1:14" ht="12.75">
      <c r="A1" s="10"/>
      <c r="B1" s="10"/>
      <c r="C1" s="24"/>
      <c r="D1" s="24"/>
      <c r="E1" s="24"/>
      <c r="F1" s="24"/>
      <c r="G1" s="24"/>
      <c r="H1" s="24"/>
      <c r="I1" s="24"/>
      <c r="J1" s="24"/>
      <c r="K1" s="24"/>
      <c r="L1" s="24"/>
      <c r="M1" s="11"/>
      <c r="N1" s="10"/>
    </row>
    <row r="2" spans="1:17" ht="17.25" customHeight="1">
      <c r="A2" s="36" t="s">
        <v>14</v>
      </c>
      <c r="B2" s="38"/>
      <c r="C2" s="37"/>
      <c r="D2" s="37"/>
      <c r="E2" s="37"/>
      <c r="F2" s="37"/>
      <c r="G2" s="37"/>
      <c r="H2" s="37"/>
      <c r="I2" s="37"/>
      <c r="J2" s="37"/>
      <c r="K2" s="37"/>
      <c r="L2" s="37"/>
      <c r="M2" s="75"/>
      <c r="N2" s="76"/>
      <c r="O2" s="76"/>
      <c r="P2" s="76"/>
      <c r="Q2" s="77"/>
    </row>
    <row r="3" spans="1:17" ht="17.25" customHeight="1">
      <c r="A3" s="36" t="s">
        <v>15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75"/>
      <c r="N3" s="76"/>
      <c r="O3" s="76"/>
      <c r="P3" s="76"/>
      <c r="Q3" s="77"/>
    </row>
    <row r="4" spans="1:17" ht="17.25" customHeight="1">
      <c r="A4" s="36" t="s">
        <v>16</v>
      </c>
      <c r="B4" s="38"/>
      <c r="C4" s="37"/>
      <c r="D4" s="37"/>
      <c r="E4" s="37"/>
      <c r="F4" s="37"/>
      <c r="G4" s="37"/>
      <c r="H4" s="37"/>
      <c r="I4" s="37"/>
      <c r="J4" s="37"/>
      <c r="K4" s="37"/>
      <c r="L4" s="37"/>
      <c r="M4" s="75"/>
      <c r="N4" s="76"/>
      <c r="O4" s="76"/>
      <c r="P4" s="76"/>
      <c r="Q4" s="77"/>
    </row>
    <row r="5" spans="1:17" ht="17.25" customHeight="1">
      <c r="A5" s="36" t="s">
        <v>17</v>
      </c>
      <c r="B5" s="38"/>
      <c r="C5" s="37"/>
      <c r="D5" s="37"/>
      <c r="E5" s="37"/>
      <c r="F5" s="37"/>
      <c r="G5" s="37"/>
      <c r="H5" s="37"/>
      <c r="I5" s="37"/>
      <c r="J5" s="37"/>
      <c r="K5" s="37"/>
      <c r="L5" s="37"/>
      <c r="M5" s="75"/>
      <c r="N5" s="76"/>
      <c r="O5" s="76"/>
      <c r="P5" s="76"/>
      <c r="Q5" s="77"/>
    </row>
    <row r="6" spans="1:17" ht="15">
      <c r="A6" s="25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5"/>
      <c r="N6" s="28"/>
      <c r="O6" s="27"/>
      <c r="P6" s="27"/>
      <c r="Q6" s="29"/>
    </row>
    <row r="7" spans="1:17" ht="22.5" customHeight="1">
      <c r="A7" s="41"/>
      <c r="B7" s="78" t="s">
        <v>25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42"/>
      <c r="Q7" s="43"/>
    </row>
    <row r="8" spans="1:17" ht="19.5">
      <c r="A8" s="69" t="s">
        <v>0</v>
      </c>
      <c r="B8" s="44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14" t="s">
        <v>7</v>
      </c>
      <c r="H8" s="14"/>
      <c r="I8" s="14"/>
      <c r="J8" s="14"/>
      <c r="K8" s="14"/>
      <c r="L8" s="14"/>
      <c r="M8" s="14" t="s">
        <v>8</v>
      </c>
      <c r="N8" s="14" t="s">
        <v>9</v>
      </c>
      <c r="O8" s="45" t="s">
        <v>18</v>
      </c>
      <c r="P8" s="45"/>
      <c r="Q8" s="14" t="s">
        <v>19</v>
      </c>
    </row>
    <row r="9" spans="1:17" ht="196.5" customHeight="1">
      <c r="A9" s="68" t="s">
        <v>20</v>
      </c>
      <c r="B9" s="39" t="s">
        <v>26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4" t="s">
        <v>13</v>
      </c>
      <c r="N9" s="34">
        <v>6</v>
      </c>
      <c r="O9" s="70"/>
      <c r="P9" s="32"/>
      <c r="Q9" s="71">
        <f aca="true" t="shared" si="0" ref="Q9:Q20">IF(N9*O9-N9*O9*P9=0,"",N9*O9-N9*O9*P9)</f>
      </c>
    </row>
    <row r="10" spans="1:17" ht="68.25" customHeight="1">
      <c r="A10" s="68" t="s">
        <v>21</v>
      </c>
      <c r="B10" s="40" t="s">
        <v>23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4" t="s">
        <v>13</v>
      </c>
      <c r="N10" s="34">
        <v>36</v>
      </c>
      <c r="O10" s="70"/>
      <c r="P10" s="32"/>
      <c r="Q10" s="71">
        <f t="shared" si="0"/>
      </c>
    </row>
    <row r="11" spans="1:17" ht="224.25" customHeight="1">
      <c r="A11" s="68" t="s">
        <v>22</v>
      </c>
      <c r="B11" s="39" t="s">
        <v>55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4" t="s">
        <v>13</v>
      </c>
      <c r="N11" s="34">
        <v>16</v>
      </c>
      <c r="O11" s="70"/>
      <c r="P11" s="32"/>
      <c r="Q11" s="71">
        <f t="shared" si="0"/>
      </c>
    </row>
    <row r="12" spans="1:17" ht="72" customHeight="1">
      <c r="A12" s="68" t="s">
        <v>24</v>
      </c>
      <c r="B12" s="40" t="s">
        <v>47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4" t="s">
        <v>13</v>
      </c>
      <c r="N12" s="34">
        <v>28</v>
      </c>
      <c r="O12" s="70"/>
      <c r="P12" s="32"/>
      <c r="Q12" s="71">
        <f t="shared" si="0"/>
      </c>
    </row>
    <row r="13" spans="1:17" ht="146.25" customHeight="1">
      <c r="A13" s="68" t="s">
        <v>27</v>
      </c>
      <c r="B13" s="40" t="s">
        <v>50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5" t="s">
        <v>13</v>
      </c>
      <c r="N13" s="35">
        <v>1</v>
      </c>
      <c r="O13" s="70"/>
      <c r="P13" s="32"/>
      <c r="Q13" s="71">
        <f t="shared" si="0"/>
      </c>
    </row>
    <row r="14" spans="1:17" ht="145.5" customHeight="1">
      <c r="A14" s="68" t="s">
        <v>28</v>
      </c>
      <c r="B14" s="40" t="s">
        <v>48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5" t="s">
        <v>13</v>
      </c>
      <c r="N14" s="35">
        <v>1</v>
      </c>
      <c r="O14" s="70"/>
      <c r="P14" s="32"/>
      <c r="Q14" s="71">
        <f>IF(N14*O14-N14*O14*P14=0,"",N14*O14-N14*O14*P14)</f>
      </c>
    </row>
    <row r="15" spans="1:17" ht="144.75" customHeight="1">
      <c r="A15" s="68" t="s">
        <v>29</v>
      </c>
      <c r="B15" s="40" t="s">
        <v>51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5" t="s">
        <v>13</v>
      </c>
      <c r="N15" s="35">
        <v>1</v>
      </c>
      <c r="O15" s="70"/>
      <c r="P15" s="32"/>
      <c r="Q15" s="71">
        <f>IF(N15*O15-N15*O15*P15=0,"",N15*O15-N15*O15*P15)</f>
      </c>
    </row>
    <row r="16" spans="1:17" ht="145.5" customHeight="1">
      <c r="A16" s="68" t="s">
        <v>30</v>
      </c>
      <c r="B16" s="40" t="s">
        <v>49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5" t="s">
        <v>13</v>
      </c>
      <c r="N16" s="35">
        <v>1</v>
      </c>
      <c r="O16" s="70"/>
      <c r="P16" s="32"/>
      <c r="Q16" s="71">
        <f t="shared" si="0"/>
      </c>
    </row>
    <row r="17" spans="1:17" ht="146.25" customHeight="1">
      <c r="A17" s="68" t="s">
        <v>31</v>
      </c>
      <c r="B17" s="40" t="s">
        <v>52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5" t="s">
        <v>13</v>
      </c>
      <c r="N17" s="35">
        <v>2</v>
      </c>
      <c r="O17" s="70"/>
      <c r="P17" s="32"/>
      <c r="Q17" s="71">
        <f t="shared" si="0"/>
      </c>
    </row>
    <row r="18" spans="1:17" ht="132.75" customHeight="1">
      <c r="A18" s="68" t="s">
        <v>32</v>
      </c>
      <c r="B18" s="40" t="s">
        <v>53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5" t="s">
        <v>13</v>
      </c>
      <c r="N18" s="35">
        <v>1</v>
      </c>
      <c r="O18" s="70"/>
      <c r="P18" s="32"/>
      <c r="Q18" s="71">
        <f t="shared" si="0"/>
      </c>
    </row>
    <row r="19" spans="1:17" ht="159.75" customHeight="1">
      <c r="A19" s="68" t="s">
        <v>33</v>
      </c>
      <c r="B19" s="40" t="s">
        <v>56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5" t="s">
        <v>13</v>
      </c>
      <c r="N19" s="35">
        <v>1</v>
      </c>
      <c r="O19" s="70"/>
      <c r="P19" s="32"/>
      <c r="Q19" s="71">
        <f t="shared" si="0"/>
      </c>
    </row>
    <row r="20" spans="1:17" ht="130.5" customHeight="1">
      <c r="A20" s="68" t="s">
        <v>34</v>
      </c>
      <c r="B20" s="40" t="s">
        <v>54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5" t="s">
        <v>13</v>
      </c>
      <c r="N20" s="35">
        <v>1</v>
      </c>
      <c r="O20" s="70"/>
      <c r="P20" s="32"/>
      <c r="Q20" s="71">
        <f t="shared" si="0"/>
      </c>
    </row>
    <row r="21" spans="1:17" ht="137.25" customHeight="1">
      <c r="A21" s="68" t="s">
        <v>35</v>
      </c>
      <c r="B21" s="40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5" t="s">
        <v>13</v>
      </c>
      <c r="N21" s="35">
        <v>2</v>
      </c>
      <c r="O21" s="70"/>
      <c r="P21" s="32"/>
      <c r="Q21" s="71">
        <f>IF(N21*O21-N21*O21*P21=0,"",N21*O21-N21*O21*P21)</f>
      </c>
    </row>
    <row r="22" spans="1:17" ht="137.25" customHeight="1">
      <c r="A22" s="68" t="s">
        <v>36</v>
      </c>
      <c r="B22" s="40" t="s">
        <v>58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5" t="s">
        <v>13</v>
      </c>
      <c r="N22" s="35">
        <v>2</v>
      </c>
      <c r="O22" s="70"/>
      <c r="P22" s="32"/>
      <c r="Q22" s="71">
        <f>IF(N22*O22-N22*O22*P22=0,"",N22*O22-N22*O22*P22)</f>
      </c>
    </row>
    <row r="23" spans="1:17" ht="138.75" customHeight="1">
      <c r="A23" s="68" t="s">
        <v>37</v>
      </c>
      <c r="B23" s="40" t="s">
        <v>59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5" t="s">
        <v>13</v>
      </c>
      <c r="N23" s="35">
        <v>2</v>
      </c>
      <c r="O23" s="70"/>
      <c r="P23" s="32"/>
      <c r="Q23" s="71">
        <f>IF(N23*O23-N23*O23*P23=0,"",N23*O23-N23*O23*P23)</f>
      </c>
    </row>
    <row r="24" spans="1:17" ht="138.75" customHeight="1">
      <c r="A24" s="68" t="s">
        <v>38</v>
      </c>
      <c r="B24" s="40" t="s">
        <v>60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5" t="s">
        <v>13</v>
      </c>
      <c r="N24" s="35">
        <v>1</v>
      </c>
      <c r="O24" s="70"/>
      <c r="P24" s="32"/>
      <c r="Q24" s="71">
        <f>IF(N24*O24-N24*O24*P24=0,"",N24*O24-N24*O24*P24)</f>
      </c>
    </row>
    <row r="25" spans="1:17" ht="20.25" customHeight="1">
      <c r="A25" s="79" t="s">
        <v>40</v>
      </c>
      <c r="B25" s="80"/>
      <c r="C25" s="80"/>
      <c r="D25" s="80"/>
      <c r="E25" s="81"/>
      <c r="F25" s="79" t="s">
        <v>39</v>
      </c>
      <c r="G25" s="80"/>
      <c r="H25" s="80"/>
      <c r="I25" s="80"/>
      <c r="J25" s="81"/>
      <c r="K25" s="82" t="s">
        <v>39</v>
      </c>
      <c r="L25" s="83"/>
      <c r="M25" s="83"/>
      <c r="N25" s="83"/>
      <c r="O25" s="84"/>
      <c r="P25" s="46"/>
      <c r="Q25" s="72">
        <f>SUM(Q9:Q24)</f>
        <v>0</v>
      </c>
    </row>
    <row r="26" ht="12">
      <c r="Q26" s="30"/>
    </row>
    <row r="27" spans="1:17" ht="15.75">
      <c r="A27" s="85" t="s">
        <v>41</v>
      </c>
      <c r="B27" s="86"/>
      <c r="C27" s="86"/>
      <c r="D27" s="86"/>
      <c r="E27" s="86"/>
      <c r="F27" s="86"/>
      <c r="Q27" s="30"/>
    </row>
    <row r="28" spans="1:17" ht="15.75">
      <c r="A28" s="65"/>
      <c r="B28" s="90" t="s">
        <v>42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2"/>
      <c r="P28" s="62"/>
      <c r="Q28" s="73">
        <f>Q25</f>
        <v>0</v>
      </c>
    </row>
    <row r="29" spans="1:17" ht="15.75">
      <c r="A29" s="66"/>
      <c r="B29" s="96" t="s">
        <v>43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8"/>
      <c r="P29" s="46"/>
      <c r="Q29" s="74">
        <f>Q28*0.25</f>
        <v>0</v>
      </c>
    </row>
    <row r="30" spans="1:17" ht="15.75">
      <c r="A30" s="67"/>
      <c r="B30" s="93" t="s">
        <v>62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5"/>
      <c r="P30" s="62"/>
      <c r="Q30" s="73">
        <f>Q29+Q28</f>
        <v>0</v>
      </c>
    </row>
    <row r="31" spans="1:17" ht="15.75">
      <c r="A31"/>
      <c r="B31" s="47"/>
      <c r="C31"/>
      <c r="D31" s="48"/>
      <c r="E31" s="49"/>
      <c r="F31" s="50"/>
      <c r="Q31" s="30"/>
    </row>
    <row r="32" spans="1:17" ht="15.75">
      <c r="A32"/>
      <c r="B32" s="47"/>
      <c r="C32"/>
      <c r="D32" s="48"/>
      <c r="E32" s="49"/>
      <c r="F32" s="50"/>
      <c r="Q32" s="30"/>
    </row>
    <row r="33" spans="1:17" ht="15">
      <c r="A33"/>
      <c r="B33" s="51" t="s">
        <v>61</v>
      </c>
      <c r="C33"/>
      <c r="D33" s="52"/>
      <c r="E33" s="49"/>
      <c r="F33" s="50"/>
      <c r="Q33" s="30"/>
    </row>
    <row r="34" spans="1:17" ht="15.75">
      <c r="A34" s="53"/>
      <c r="B34" s="54"/>
      <c r="C34" s="87" t="s">
        <v>44</v>
      </c>
      <c r="D34" s="87"/>
      <c r="E34" s="87"/>
      <c r="F34" s="87"/>
      <c r="Q34" s="33"/>
    </row>
    <row r="35" spans="1:6" ht="15">
      <c r="A35" s="55"/>
      <c r="B35" s="56" t="s">
        <v>45</v>
      </c>
      <c r="C35" s="57"/>
      <c r="D35" s="58"/>
      <c r="E35" s="59"/>
      <c r="F35" s="60"/>
    </row>
    <row r="36" spans="1:6" ht="15">
      <c r="A36" s="55"/>
      <c r="B36" s="61"/>
      <c r="C36" s="88" t="s">
        <v>46</v>
      </c>
      <c r="D36" s="89"/>
      <c r="E36" s="89"/>
      <c r="F36" s="89"/>
    </row>
    <row r="37" spans="13:16" ht="14.25">
      <c r="M37" s="87" t="s">
        <v>44</v>
      </c>
      <c r="N37" s="87"/>
      <c r="O37" s="87"/>
      <c r="P37" s="87"/>
    </row>
    <row r="38" spans="13:16" ht="12.75">
      <c r="M38" s="57"/>
      <c r="N38" s="58"/>
      <c r="O38" s="59"/>
      <c r="P38" s="60"/>
    </row>
    <row r="39" spans="13:16" ht="12.75">
      <c r="M39" s="63" t="s">
        <v>46</v>
      </c>
      <c r="N39" s="64"/>
      <c r="O39" s="64"/>
      <c r="P39" s="64"/>
    </row>
  </sheetData>
  <sheetProtection/>
  <mergeCells count="15">
    <mergeCell ref="A27:F27"/>
    <mergeCell ref="C34:F34"/>
    <mergeCell ref="C36:F36"/>
    <mergeCell ref="M37:P37"/>
    <mergeCell ref="B28:O28"/>
    <mergeCell ref="B30:O30"/>
    <mergeCell ref="B29:O29"/>
    <mergeCell ref="M2:Q2"/>
    <mergeCell ref="M3:Q3"/>
    <mergeCell ref="M4:Q4"/>
    <mergeCell ref="M5:Q5"/>
    <mergeCell ref="B7:O7"/>
    <mergeCell ref="A25:E25"/>
    <mergeCell ref="F25:J25"/>
    <mergeCell ref="K25:O25"/>
  </mergeCells>
  <printOptions/>
  <pageMargins left="0.69" right="0.59" top="0.33" bottom="0.75" header="0.23" footer="0.3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C44" sqref="C44"/>
    </sheetView>
  </sheetViews>
  <sheetFormatPr defaultColWidth="9.140625" defaultRowHeight="12.75"/>
  <cols>
    <col min="3" max="3" width="42.421875" style="0" customWidth="1"/>
    <col min="4" max="13" width="0" style="0" hidden="1" customWidth="1"/>
  </cols>
  <sheetData>
    <row r="1" spans="1:18" ht="19.5">
      <c r="A1" s="15" t="s">
        <v>0</v>
      </c>
      <c r="B1" s="15" t="s">
        <v>1</v>
      </c>
      <c r="C1" s="15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/>
      <c r="J1" s="12"/>
      <c r="K1" s="12"/>
      <c r="L1" s="12"/>
      <c r="M1" s="12"/>
      <c r="N1" s="12" t="s">
        <v>8</v>
      </c>
      <c r="O1" s="12" t="s">
        <v>9</v>
      </c>
      <c r="P1" s="13" t="s">
        <v>10</v>
      </c>
      <c r="Q1" s="13" t="s">
        <v>11</v>
      </c>
      <c r="R1" s="14" t="s">
        <v>12</v>
      </c>
    </row>
    <row r="2" spans="1:18" ht="12.75">
      <c r="A2" s="15">
        <v>1</v>
      </c>
      <c r="B2" s="5"/>
      <c r="C2" s="6"/>
      <c r="D2" s="21"/>
      <c r="E2" s="21"/>
      <c r="F2" s="21"/>
      <c r="G2" s="21"/>
      <c r="H2" s="21"/>
      <c r="I2" s="21"/>
      <c r="J2" s="21"/>
      <c r="K2" s="21"/>
      <c r="L2" s="21"/>
      <c r="M2" s="21"/>
      <c r="N2" s="7"/>
      <c r="O2" s="7"/>
      <c r="P2" s="8"/>
      <c r="Q2" s="9">
        <v>0</v>
      </c>
      <c r="R2" s="16">
        <f aca="true" t="shared" si="0" ref="R2:R18">IF(O2*P2-O2*P2*Q2=0,"",O2*P2-O2*P2*Q2)</f>
      </c>
    </row>
    <row r="3" spans="1:18" ht="12.75">
      <c r="A3" s="15">
        <v>2</v>
      </c>
      <c r="B3" s="5"/>
      <c r="C3" s="6"/>
      <c r="D3" s="21"/>
      <c r="E3" s="21"/>
      <c r="F3" s="21"/>
      <c r="G3" s="21"/>
      <c r="H3" s="21"/>
      <c r="I3" s="21"/>
      <c r="J3" s="21"/>
      <c r="K3" s="21"/>
      <c r="L3" s="21"/>
      <c r="M3" s="21"/>
      <c r="N3" s="7"/>
      <c r="O3" s="7"/>
      <c r="P3" s="8"/>
      <c r="Q3" s="9">
        <v>0</v>
      </c>
      <c r="R3" s="16">
        <f t="shared" si="0"/>
      </c>
    </row>
    <row r="4" spans="1:18" ht="12.75">
      <c r="A4" s="15">
        <v>3</v>
      </c>
      <c r="B4" s="5"/>
      <c r="C4" s="6"/>
      <c r="D4" s="21"/>
      <c r="E4" s="21"/>
      <c r="F4" s="21"/>
      <c r="G4" s="21"/>
      <c r="H4" s="21"/>
      <c r="I4" s="21"/>
      <c r="J4" s="21"/>
      <c r="K4" s="21"/>
      <c r="L4" s="21"/>
      <c r="M4" s="21"/>
      <c r="N4" s="17"/>
      <c r="O4" s="17"/>
      <c r="P4" s="8"/>
      <c r="Q4" s="9">
        <v>0</v>
      </c>
      <c r="R4" s="16">
        <f t="shared" si="0"/>
      </c>
    </row>
    <row r="5" spans="1:18" ht="12.75">
      <c r="A5" s="15">
        <v>4</v>
      </c>
      <c r="B5" s="5"/>
      <c r="C5" s="6"/>
      <c r="D5" s="18"/>
      <c r="E5" s="18"/>
      <c r="F5" s="18"/>
      <c r="G5" s="18"/>
      <c r="H5" s="18"/>
      <c r="I5" s="18"/>
      <c r="J5" s="18"/>
      <c r="K5" s="18"/>
      <c r="L5" s="18"/>
      <c r="M5" s="18"/>
      <c r="N5" s="7"/>
      <c r="O5" s="7"/>
      <c r="P5" s="19"/>
      <c r="Q5" s="9">
        <v>0</v>
      </c>
      <c r="R5" s="16">
        <f t="shared" si="0"/>
      </c>
    </row>
    <row r="6" spans="1:18" ht="12.75">
      <c r="A6" s="15">
        <v>5</v>
      </c>
      <c r="B6" s="20"/>
      <c r="C6" s="6"/>
      <c r="D6" s="22"/>
      <c r="E6" s="22"/>
      <c r="F6" s="22"/>
      <c r="G6" s="22"/>
      <c r="H6" s="22"/>
      <c r="I6" s="22"/>
      <c r="J6" s="22"/>
      <c r="K6" s="22"/>
      <c r="L6" s="22"/>
      <c r="M6" s="22"/>
      <c r="N6" s="7"/>
      <c r="O6" s="7"/>
      <c r="P6" s="8"/>
      <c r="Q6" s="9">
        <v>0</v>
      </c>
      <c r="R6" s="16">
        <f t="shared" si="0"/>
      </c>
    </row>
    <row r="7" spans="1:18" ht="12.75">
      <c r="A7" s="15">
        <v>6</v>
      </c>
      <c r="B7" s="20"/>
      <c r="C7" s="6"/>
      <c r="D7" s="22"/>
      <c r="E7" s="22"/>
      <c r="F7" s="22"/>
      <c r="G7" s="22"/>
      <c r="H7" s="22"/>
      <c r="I7" s="22"/>
      <c r="J7" s="22"/>
      <c r="K7" s="22"/>
      <c r="L7" s="22"/>
      <c r="M7" s="22"/>
      <c r="N7" s="7"/>
      <c r="O7" s="7"/>
      <c r="P7" s="8"/>
      <c r="Q7" s="9">
        <v>0</v>
      </c>
      <c r="R7" s="16">
        <f t="shared" si="0"/>
      </c>
    </row>
    <row r="8" spans="1:18" ht="12.75">
      <c r="A8" s="15">
        <v>7</v>
      </c>
      <c r="B8" s="20"/>
      <c r="C8" s="6"/>
      <c r="D8" s="22"/>
      <c r="E8" s="22"/>
      <c r="F8" s="22"/>
      <c r="G8" s="22"/>
      <c r="H8" s="22"/>
      <c r="I8" s="22"/>
      <c r="J8" s="22"/>
      <c r="K8" s="22"/>
      <c r="L8" s="22"/>
      <c r="M8" s="22"/>
      <c r="N8" s="7"/>
      <c r="O8" s="7"/>
      <c r="P8" s="8"/>
      <c r="Q8" s="9">
        <v>0</v>
      </c>
      <c r="R8" s="16">
        <f t="shared" si="0"/>
      </c>
    </row>
    <row r="9" spans="1:18" ht="12.75">
      <c r="A9" s="15">
        <v>8</v>
      </c>
      <c r="B9" s="20"/>
      <c r="C9" s="6"/>
      <c r="D9" s="22"/>
      <c r="E9" s="22"/>
      <c r="F9" s="22"/>
      <c r="G9" s="22"/>
      <c r="H9" s="22"/>
      <c r="I9" s="22"/>
      <c r="J9" s="22"/>
      <c r="K9" s="22"/>
      <c r="L9" s="22"/>
      <c r="M9" s="22"/>
      <c r="N9" s="7"/>
      <c r="O9" s="7"/>
      <c r="P9" s="8"/>
      <c r="Q9" s="9">
        <v>0</v>
      </c>
      <c r="R9" s="16">
        <f t="shared" si="0"/>
      </c>
    </row>
    <row r="10" spans="1:18" ht="12.75">
      <c r="A10" s="15">
        <v>9</v>
      </c>
      <c r="B10" s="20"/>
      <c r="C10" s="6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7"/>
      <c r="O10" s="7"/>
      <c r="P10" s="8"/>
      <c r="Q10" s="9">
        <v>0</v>
      </c>
      <c r="R10" s="16">
        <f t="shared" si="0"/>
      </c>
    </row>
    <row r="11" spans="1:18" ht="12.75">
      <c r="A11" s="15">
        <v>10</v>
      </c>
      <c r="B11" s="20"/>
      <c r="C11" s="6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7"/>
      <c r="O11" s="7"/>
      <c r="P11" s="8"/>
      <c r="Q11" s="9">
        <v>0</v>
      </c>
      <c r="R11" s="16">
        <f t="shared" si="0"/>
      </c>
    </row>
    <row r="12" spans="1:18" ht="12.75">
      <c r="A12" s="15">
        <v>11</v>
      </c>
      <c r="B12" s="20"/>
      <c r="C12" s="6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7"/>
      <c r="O12" s="7"/>
      <c r="P12" s="8"/>
      <c r="Q12" s="9">
        <v>0</v>
      </c>
      <c r="R12" s="16">
        <f t="shared" si="0"/>
      </c>
    </row>
    <row r="13" spans="1:18" ht="12.75">
      <c r="A13" s="15">
        <v>12</v>
      </c>
      <c r="B13" s="20"/>
      <c r="C13" s="6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7"/>
      <c r="O13" s="7"/>
      <c r="P13" s="8"/>
      <c r="Q13" s="9">
        <v>0</v>
      </c>
      <c r="R13" s="16">
        <f t="shared" si="0"/>
      </c>
    </row>
    <row r="14" spans="1:18" ht="12.75">
      <c r="A14" s="15">
        <v>13</v>
      </c>
      <c r="B14" s="20"/>
      <c r="C14" s="6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7"/>
      <c r="O14" s="7"/>
      <c r="P14" s="8"/>
      <c r="Q14" s="9">
        <v>0</v>
      </c>
      <c r="R14" s="16">
        <f t="shared" si="0"/>
      </c>
    </row>
    <row r="15" spans="1:18" ht="12.75">
      <c r="A15" s="15">
        <v>14</v>
      </c>
      <c r="B15" s="20"/>
      <c r="C15" s="6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7"/>
      <c r="O15" s="7"/>
      <c r="P15" s="8"/>
      <c r="Q15" s="9">
        <v>0</v>
      </c>
      <c r="R15" s="16">
        <f t="shared" si="0"/>
      </c>
    </row>
    <row r="16" spans="1:18" ht="12.75">
      <c r="A16" s="15">
        <v>15</v>
      </c>
      <c r="B16" s="20"/>
      <c r="C16" s="6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7"/>
      <c r="O16" s="7"/>
      <c r="P16" s="8"/>
      <c r="Q16" s="9">
        <v>0</v>
      </c>
      <c r="R16" s="16">
        <f t="shared" si="0"/>
      </c>
    </row>
    <row r="17" spans="1:18" ht="12.75">
      <c r="A17" s="15">
        <v>16</v>
      </c>
      <c r="B17" s="20"/>
      <c r="C17" s="6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7"/>
      <c r="O17" s="7"/>
      <c r="P17" s="8"/>
      <c r="Q17" s="9">
        <v>0</v>
      </c>
      <c r="R17" s="16">
        <f t="shared" si="0"/>
      </c>
    </row>
    <row r="18" spans="1:18" ht="12.75">
      <c r="A18" s="15">
        <v>17</v>
      </c>
      <c r="B18" s="20"/>
      <c r="C18" s="6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7"/>
      <c r="O18" s="7"/>
      <c r="P18" s="8"/>
      <c r="Q18" s="9">
        <v>0</v>
      </c>
      <c r="R18" s="16">
        <f t="shared" si="0"/>
      </c>
    </row>
    <row r="19" ht="12.75">
      <c r="R19" s="23">
        <f>SUM(R2:R18)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Sandro Miko</cp:lastModifiedBy>
  <cp:lastPrinted>2022-11-05T16:06:19Z</cp:lastPrinted>
  <dcterms:created xsi:type="dcterms:W3CDTF">2005-10-11T11:23:25Z</dcterms:created>
  <dcterms:modified xsi:type="dcterms:W3CDTF">2023-10-26T06:26:49Z</dcterms:modified>
  <cp:category/>
  <cp:version/>
  <cp:contentType/>
  <cp:contentStatus/>
</cp:coreProperties>
</file>